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METOD\2025\Мониторинг 53н\2025\за 3 КВ\"/>
    </mc:Choice>
  </mc:AlternateContent>
  <bookViews>
    <workbookView xWindow="0" yWindow="0" windowWidth="28800" windowHeight="12000"/>
  </bookViews>
  <sheets>
    <sheet name="1 раздел" sheetId="1" r:id="rId1"/>
    <sheet name="1.2002" sheetId="2" r:id="rId2"/>
    <sheet name="2.2003" sheetId="3" r:id="rId3"/>
    <sheet name="3.2008" sheetId="4" r:id="rId4"/>
    <sheet name="4.2010" sheetId="5" r:id="rId5"/>
    <sheet name="5.2011" sheetId="6" r:id="rId6"/>
    <sheet name="6.2012" sheetId="7" r:id="rId7"/>
    <sheet name="7.2004 " sheetId="8" r:id="rId8"/>
    <sheet name="8.2018" sheetId="9" r:id="rId9"/>
    <sheet name="9.2019" sheetId="10" r:id="rId10"/>
    <sheet name="10.2028" sheetId="11" r:id="rId11"/>
    <sheet name="11.2032" sheetId="12" r:id="rId12"/>
    <sheet name="12.2033" sheetId="13" r:id="rId13"/>
    <sheet name="13.2034" sheetId="14" r:id="rId14"/>
    <sheet name="14.2038" sheetId="15" r:id="rId15"/>
    <sheet name="15.2046" sheetId="16" r:id="rId16"/>
    <sheet name="16.2047" sheetId="17" r:id="rId17"/>
    <sheet name="16.1.2048" sheetId="18" r:id="rId18"/>
    <sheet name="17.2049" sheetId="19" r:id="rId19"/>
    <sheet name="18.2050" sheetId="20" r:id="rId20"/>
    <sheet name="19.2001" sheetId="21" r:id="rId21"/>
    <sheet name="20.2005" sheetId="22" r:id="rId22"/>
    <sheet name="21.2015" sheetId="23" r:id="rId23"/>
    <sheet name="22.2022" sheetId="24" r:id="rId24"/>
    <sheet name="23.2026" sheetId="25" r:id="rId25"/>
    <sheet name="24.2035" sheetId="26" r:id="rId26"/>
    <sheet name="25.2036" sheetId="27" r:id="rId27"/>
    <sheet name="26.2044" sheetId="28" r:id="rId28"/>
    <sheet name="27.2041" sheetId="29" r:id="rId29"/>
    <sheet name="28.2014" sheetId="30" r:id="rId30"/>
  </sheets>
  <definedNames>
    <definedName name="sub_4001" localSheetId="0">'1 раздел'!$A$14</definedName>
    <definedName name="sub_4011" localSheetId="0">'1 раздел'!$A$15</definedName>
    <definedName name="sub_4012" localSheetId="0">'1 раздел'!$A$19</definedName>
    <definedName name="sub_4013" localSheetId="0">'1 раздел'!$A$20</definedName>
    <definedName name="sub_4014" localSheetId="0">'1 раздел'!$A$23</definedName>
    <definedName name="sub_4100" localSheetId="0">'1 раздел'!$A$11</definedName>
    <definedName name="sub_41001" localSheetId="0">'1 раздел'!$A$12</definedName>
    <definedName name="sub_4111" localSheetId="0">'1 раздел'!$A$16</definedName>
    <definedName name="sub_4112" localSheetId="0">'1 раздел'!$A$17</definedName>
    <definedName name="sub_4113" localSheetId="0">'1 раздел'!$A$18</definedName>
    <definedName name="sub_4131" localSheetId="0">'1 раздел'!$A$21</definedName>
    <definedName name="sub_4132" localSheetId="0">'1 раздел'!$A$22</definedName>
    <definedName name="sub_4141" localSheetId="0">'1 раздел'!$A$24</definedName>
    <definedName name="sub_4142" localSheetId="0">'1 раздел'!$A$25</definedName>
    <definedName name="sub_4200" localSheetId="0">'1.2002'!$G$1</definedName>
    <definedName name="sub_42001" localSheetId="0">#REF!</definedName>
  </definedNames>
  <calcPr calcId="162913"/>
</workbook>
</file>

<file path=xl/calcChain.xml><?xml version="1.0" encoding="utf-8"?>
<calcChain xmlns="http://schemas.openxmlformats.org/spreadsheetml/2006/main">
  <c r="R12" i="30" l="1"/>
  <c r="Q12" i="30"/>
  <c r="O12" i="30"/>
  <c r="N10" i="30"/>
  <c r="N6" i="30"/>
  <c r="R18" i="29"/>
  <c r="Q18" i="29"/>
  <c r="O18" i="29"/>
  <c r="N16" i="29"/>
  <c r="I12" i="29"/>
  <c r="N10" i="29"/>
  <c r="N6" i="29"/>
  <c r="T12" i="28"/>
  <c r="S12" i="28"/>
  <c r="Q12" i="28"/>
  <c r="L10" i="28"/>
  <c r="K10" i="28"/>
  <c r="P8" i="28"/>
  <c r="J6" i="28"/>
  <c r="K6" i="28" s="1"/>
  <c r="O37" i="27"/>
  <c r="Q36" i="27"/>
  <c r="O36" i="27"/>
  <c r="N34" i="27"/>
  <c r="K34" i="27"/>
  <c r="N32" i="27"/>
  <c r="N30" i="27"/>
  <c r="I30" i="27"/>
  <c r="J30" i="27" s="1"/>
  <c r="N28" i="27"/>
  <c r="H28" i="27"/>
  <c r="K28" i="27" s="1"/>
  <c r="N26" i="27"/>
  <c r="R24" i="27"/>
  <c r="N24" i="27"/>
  <c r="N22" i="27"/>
  <c r="K22" i="27"/>
  <c r="N20" i="27"/>
  <c r="N18" i="27"/>
  <c r="H18" i="27"/>
  <c r="H24" i="27" s="1"/>
  <c r="H30" i="27" s="1"/>
  <c r="N16" i="27"/>
  <c r="H16" i="27"/>
  <c r="K16" i="27" s="1"/>
  <c r="N14" i="27"/>
  <c r="R12" i="27"/>
  <c r="N12" i="27"/>
  <c r="K12" i="27"/>
  <c r="K18" i="27" s="1"/>
  <c r="K24" i="27" s="1"/>
  <c r="K30" i="27" s="1"/>
  <c r="H12" i="27"/>
  <c r="G12" i="27"/>
  <c r="G18" i="27" s="1"/>
  <c r="G24" i="27" s="1"/>
  <c r="G30" i="27" s="1"/>
  <c r="N10" i="27"/>
  <c r="H10" i="27"/>
  <c r="I6" i="27" s="1"/>
  <c r="N8" i="27"/>
  <c r="R6" i="27"/>
  <c r="R36" i="27" s="1"/>
  <c r="N6" i="27"/>
  <c r="K6" i="27"/>
  <c r="H6" i="27"/>
  <c r="R12" i="26"/>
  <c r="Q12" i="26"/>
  <c r="O12" i="26"/>
  <c r="N10" i="26"/>
  <c r="K10" i="26"/>
  <c r="J10" i="26"/>
  <c r="N8" i="26"/>
  <c r="K7" i="26"/>
  <c r="I7" i="26"/>
  <c r="J7" i="26" s="1"/>
  <c r="H7" i="26"/>
  <c r="Q6" i="26"/>
  <c r="N6" i="26"/>
  <c r="O37" i="25"/>
  <c r="Q36" i="25"/>
  <c r="O36" i="25"/>
  <c r="K34" i="25"/>
  <c r="H34" i="25"/>
  <c r="N32" i="25"/>
  <c r="R30" i="25"/>
  <c r="N30" i="25"/>
  <c r="H28" i="25"/>
  <c r="K28" i="25" s="1"/>
  <c r="N26" i="25"/>
  <c r="R24" i="25"/>
  <c r="O24" i="25"/>
  <c r="K22" i="25"/>
  <c r="H22" i="25"/>
  <c r="N20" i="25"/>
  <c r="R18" i="25"/>
  <c r="N18" i="25"/>
  <c r="H16" i="25"/>
  <c r="K16" i="25" s="1"/>
  <c r="N14" i="25"/>
  <c r="R12" i="25"/>
  <c r="R36" i="25" s="1"/>
  <c r="I12" i="25"/>
  <c r="I18" i="25" s="1"/>
  <c r="I24" i="25" s="1"/>
  <c r="I30" i="25" s="1"/>
  <c r="G12" i="25"/>
  <c r="G18" i="25" s="1"/>
  <c r="G24" i="25" s="1"/>
  <c r="G30" i="25" s="1"/>
  <c r="K10" i="25"/>
  <c r="J10" i="25"/>
  <c r="N8" i="25"/>
  <c r="K6" i="25"/>
  <c r="K12" i="25" s="1"/>
  <c r="K18" i="25" s="1"/>
  <c r="K24" i="25" s="1"/>
  <c r="K30" i="25" s="1"/>
  <c r="I6" i="25"/>
  <c r="J6" i="25" s="1"/>
  <c r="H6" i="25"/>
  <c r="H12" i="25" s="1"/>
  <c r="H18" i="25" s="1"/>
  <c r="H24" i="25" s="1"/>
  <c r="H30" i="25" s="1"/>
  <c r="R12" i="24"/>
  <c r="O12" i="24"/>
  <c r="N10" i="24"/>
  <c r="K10" i="24"/>
  <c r="J10" i="24"/>
  <c r="N8" i="24"/>
  <c r="J7" i="24"/>
  <c r="I7" i="24"/>
  <c r="Q6" i="24"/>
  <c r="Q12" i="24" s="1"/>
  <c r="N6" i="24"/>
  <c r="R12" i="23"/>
  <c r="O12" i="23"/>
  <c r="N10" i="23"/>
  <c r="K10" i="23"/>
  <c r="J10" i="23"/>
  <c r="N8" i="23"/>
  <c r="Q6" i="23"/>
  <c r="Q12" i="23" s="1"/>
  <c r="N6" i="23"/>
  <c r="K6" i="23"/>
  <c r="J6" i="23"/>
  <c r="I6" i="23"/>
  <c r="H6" i="23"/>
  <c r="R12" i="22"/>
  <c r="Q12" i="22"/>
  <c r="O12" i="22"/>
  <c r="N10" i="22"/>
  <c r="K10" i="22"/>
  <c r="J10" i="22"/>
  <c r="N8" i="22"/>
  <c r="Q6" i="22"/>
  <c r="N6" i="22"/>
  <c r="J6" i="22"/>
  <c r="I6" i="22"/>
  <c r="R24" i="21"/>
  <c r="Q24" i="21"/>
  <c r="O24" i="21"/>
  <c r="N22" i="21"/>
  <c r="K22" i="21"/>
  <c r="J22" i="21"/>
  <c r="H22" i="21"/>
  <c r="I18" i="21" s="1"/>
  <c r="J18" i="21" s="1"/>
  <c r="N20" i="21"/>
  <c r="N16" i="21"/>
  <c r="H16" i="21"/>
  <c r="I12" i="21" s="1"/>
  <c r="J12" i="21" s="1"/>
  <c r="J10" i="21"/>
  <c r="N8" i="21"/>
  <c r="J6" i="21"/>
  <c r="I6" i="21"/>
  <c r="Q15" i="20"/>
  <c r="T12" i="20"/>
  <c r="S12" i="20"/>
  <c r="Q12" i="20"/>
  <c r="K10" i="20"/>
  <c r="K6" i="20"/>
  <c r="Q15" i="19"/>
  <c r="T12" i="19"/>
  <c r="S12" i="19"/>
  <c r="Q12" i="19"/>
  <c r="K10" i="19"/>
  <c r="P8" i="19"/>
  <c r="J6" i="19"/>
  <c r="K6" i="19" s="1"/>
  <c r="Q15" i="18"/>
  <c r="T12" i="18"/>
  <c r="S12" i="18"/>
  <c r="Q12" i="18"/>
  <c r="P10" i="18"/>
  <c r="K10" i="18"/>
  <c r="I10" i="18"/>
  <c r="K6" i="18"/>
  <c r="J6" i="18"/>
  <c r="Q15" i="17"/>
  <c r="T12" i="17"/>
  <c r="S12" i="17"/>
  <c r="Q12" i="17"/>
  <c r="P10" i="17"/>
  <c r="K10" i="17"/>
  <c r="I10" i="17"/>
  <c r="K6" i="17"/>
  <c r="Q15" i="16"/>
  <c r="T12" i="16"/>
  <c r="S12" i="16"/>
  <c r="Q12" i="16"/>
  <c r="K10" i="16"/>
  <c r="K6" i="16"/>
  <c r="T12" i="15"/>
  <c r="S12" i="15"/>
  <c r="Q12" i="15"/>
  <c r="P10" i="15"/>
  <c r="P6" i="15"/>
  <c r="Q32" i="14"/>
  <c r="T30" i="14"/>
  <c r="S30" i="14"/>
  <c r="Q30" i="14"/>
  <c r="K28" i="14"/>
  <c r="I28" i="14"/>
  <c r="P24" i="14"/>
  <c r="K24" i="14"/>
  <c r="J24" i="14"/>
  <c r="K22" i="14"/>
  <c r="I22" i="14"/>
  <c r="K18" i="14"/>
  <c r="J18" i="14"/>
  <c r="P16" i="14"/>
  <c r="K16" i="14"/>
  <c r="I16" i="14"/>
  <c r="K12" i="14"/>
  <c r="J12" i="14"/>
  <c r="P6" i="14"/>
  <c r="T42" i="13"/>
  <c r="S42" i="13"/>
  <c r="Q42" i="13"/>
  <c r="K40" i="13"/>
  <c r="I40" i="13"/>
  <c r="K36" i="13"/>
  <c r="J36" i="13"/>
  <c r="P34" i="13"/>
  <c r="K34" i="13"/>
  <c r="I34" i="13"/>
  <c r="P30" i="13"/>
  <c r="J30" i="13"/>
  <c r="K30" i="13" s="1"/>
  <c r="P28" i="13"/>
  <c r="K28" i="13"/>
  <c r="I28" i="13"/>
  <c r="P24" i="13"/>
  <c r="K22" i="13"/>
  <c r="T18" i="13"/>
  <c r="J18" i="13"/>
  <c r="K18" i="13" s="1"/>
  <c r="K12" i="13"/>
  <c r="J12" i="13"/>
  <c r="J6" i="13"/>
  <c r="K6" i="13" s="1"/>
  <c r="T24" i="12"/>
  <c r="Q24" i="12"/>
  <c r="I22" i="12"/>
  <c r="T18" i="12"/>
  <c r="J18" i="12"/>
  <c r="K18" i="12" s="1"/>
  <c r="S6" i="12"/>
  <c r="S24" i="12" s="1"/>
  <c r="P6" i="12"/>
  <c r="T24" i="11"/>
  <c r="S24" i="11"/>
  <c r="Q24" i="11"/>
  <c r="P16" i="11"/>
  <c r="P12" i="11"/>
  <c r="T12" i="10"/>
  <c r="Q12" i="10"/>
  <c r="K10" i="10"/>
  <c r="I10" i="10"/>
  <c r="S6" i="10"/>
  <c r="S12" i="10" s="1"/>
  <c r="P6" i="10"/>
  <c r="K6" i="10"/>
  <c r="S12" i="9"/>
  <c r="Q12" i="9"/>
  <c r="T6" i="9"/>
  <c r="K10" i="9" s="1"/>
  <c r="J6" i="9" s="1"/>
  <c r="K6" i="9" s="1"/>
  <c r="T18" i="8"/>
  <c r="S18" i="8"/>
  <c r="Q18" i="8"/>
  <c r="K12" i="8"/>
  <c r="J12" i="8"/>
  <c r="Q51" i="7"/>
  <c r="T48" i="7"/>
  <c r="S48" i="7"/>
  <c r="Q48" i="7"/>
  <c r="P46" i="7"/>
  <c r="P42" i="7"/>
  <c r="P36" i="7"/>
  <c r="K36" i="7"/>
  <c r="J36" i="7"/>
  <c r="P34" i="7"/>
  <c r="P30" i="7"/>
  <c r="K24" i="7"/>
  <c r="J24" i="7"/>
  <c r="P22" i="7"/>
  <c r="K18" i="7"/>
  <c r="J18" i="7"/>
  <c r="P16" i="7"/>
  <c r="K16" i="7"/>
  <c r="P12" i="7"/>
  <c r="K12" i="7"/>
  <c r="P10" i="7"/>
  <c r="K10" i="7"/>
  <c r="T6" i="7"/>
  <c r="P6" i="7"/>
  <c r="T30" i="6"/>
  <c r="S30" i="6"/>
  <c r="Q30" i="6"/>
  <c r="P28" i="6"/>
  <c r="P26" i="6"/>
  <c r="P24" i="6"/>
  <c r="P18" i="6" s="1"/>
  <c r="P22" i="6"/>
  <c r="P20" i="6"/>
  <c r="P16" i="6"/>
  <c r="P12" i="6" s="1"/>
  <c r="P14" i="6"/>
  <c r="T12" i="6"/>
  <c r="P10" i="6"/>
  <c r="P6" i="6" s="1"/>
  <c r="P8" i="6"/>
  <c r="T6" i="6"/>
  <c r="S12" i="5"/>
  <c r="Q12" i="5"/>
  <c r="P10" i="5"/>
  <c r="T6" i="5"/>
  <c r="T12" i="5" s="1"/>
  <c r="P6" i="5"/>
  <c r="T12" i="4"/>
  <c r="S12" i="4"/>
  <c r="Q12" i="4"/>
  <c r="O10" i="4"/>
  <c r="S6" i="4"/>
  <c r="P6" i="4"/>
  <c r="K6" i="4"/>
  <c r="J6" i="4"/>
  <c r="T42" i="3"/>
  <c r="S42" i="3"/>
  <c r="Q42" i="3"/>
  <c r="P40" i="3"/>
  <c r="B39" i="3"/>
  <c r="B37" i="3"/>
  <c r="P36" i="3"/>
  <c r="K30" i="3"/>
  <c r="J30" i="3"/>
  <c r="P28" i="3"/>
  <c r="P24" i="3"/>
  <c r="P22" i="3"/>
  <c r="P18" i="3"/>
  <c r="K18" i="3"/>
  <c r="K12" i="3"/>
  <c r="J12" i="3"/>
  <c r="P10" i="3"/>
  <c r="P6" i="3"/>
  <c r="P18" i="2"/>
  <c r="B15" i="2"/>
  <c r="S12" i="2"/>
  <c r="S18" i="2" s="1"/>
  <c r="R12" i="2"/>
  <c r="R18" i="2" s="1"/>
  <c r="O6" i="2"/>
  <c r="I4" i="2"/>
  <c r="I12" i="27" l="1"/>
  <c r="I18" i="27" s="1"/>
  <c r="I24" i="27" s="1"/>
  <c r="J6" i="27"/>
  <c r="J12" i="27" s="1"/>
  <c r="J18" i="27" s="1"/>
  <c r="J24" i="27" s="1"/>
  <c r="T12" i="9"/>
  <c r="J12" i="25"/>
  <c r="J18" i="25" s="1"/>
  <c r="J24" i="25" s="1"/>
  <c r="J30" i="25" s="1"/>
  <c r="K10" i="27"/>
</calcChain>
</file>

<file path=xl/sharedStrings.xml><?xml version="1.0" encoding="utf-8"?>
<sst xmlns="http://schemas.openxmlformats.org/spreadsheetml/2006/main" count="3693" uniqueCount="259">
  <si>
    <t>Информация о мониторинге достижения результатов предоставления субсидии</t>
  </si>
  <si>
    <t>по состоянию на 01 июля  2025 г.</t>
  </si>
  <si>
    <t xml:space="preserve">Наименование            </t>
  </si>
  <si>
    <t>Главного распорядителя средств бюджета города</t>
  </si>
  <si>
    <t>Управление по физической культуре и спорту администрации города Магнитогорска</t>
  </si>
  <si>
    <t xml:space="preserve">Наименование структурного элемента  муниципальной    программы     </t>
  </si>
  <si>
    <t>Комплекс процессных мероприятий "Организация физкультурно-массовой работы с населением", комплекс процессных мероприятий  "Реализация дополнительных образовательных программ споривной подготовки"</t>
  </si>
  <si>
    <t xml:space="preserve">Наименование субсидии   </t>
  </si>
  <si>
    <t xml:space="preserve">Периодичность:  </t>
  </si>
  <si>
    <t xml:space="preserve">Ежеквартальная    </t>
  </si>
  <si>
    <t xml:space="preserve">Раздел I. Информация о достижении контрольных точек в целях достижения результатов предоставления субсидии </t>
  </si>
  <si>
    <t>N п/п</t>
  </si>
  <si>
    <t>Наименование данных</t>
  </si>
  <si>
    <t>Количество</t>
  </si>
  <si>
    <t>Результат предоставления субсидии на реализацию мероприятий в соответствии с Реестром наказов избирателей депутатам Магнитогорского городского Собрания депутатов   (2002)</t>
  </si>
  <si>
    <t>х</t>
  </si>
  <si>
    <t>1.1</t>
  </si>
  <si>
    <t>достигнутые в отчетном периоде контрольные точки, в том числе:</t>
  </si>
  <si>
    <t>1.1.1</t>
  </si>
  <si>
    <t>срок достижения которых наступает в отчетном периоде</t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</si>
  <si>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</si>
  <si>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</si>
  <si>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</si>
  <si>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</si>
  <si>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</si>
  <si>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</si>
  <si>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</si>
  <si>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</si>
  <si>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</si>
  <si>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</si>
  <si>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</si>
  <si>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</si>
  <si>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</si>
  <si>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</si>
  <si>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</si>
  <si>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</si>
  <si>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</si>
  <si>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Результат предоставления субсидии 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работы, работы и услуги по содержанию имущества (2003)</t>
  </si>
  <si>
    <t>Результат предоставления субсидии на получение спортивных лицензий для участия в спортивных соревнованиях(2008)</t>
  </si>
  <si>
    <t>Результат предоставления субсидии на поощрение денежными выплатами за призовые места на Всероссийских и международных соревнованиях в рамках муниципальной программы «Развитие физической культуры и спорта в городе Магнитогорске»(2010)</t>
  </si>
  <si>
    <t>Результат предоставления субсидии на временное трудоустройство несовершеннолетних граждан в сфере физической культуры и спорта(2011)</t>
  </si>
  <si>
    <r>
      <rPr>
        <sz val="12"/>
        <color theme="1"/>
        <rFont val="Times New Roman"/>
      </rPr>
      <t>Результат предоставления субсидии на приобретение материальных запасов,на приобретение (изготовление) объектов, относящихся к основным средствам(2012)</t>
    </r>
  </si>
  <si>
    <r>
      <rPr>
        <sz val="12"/>
        <color theme="1"/>
        <rFont val="Times New Roman"/>
      </rPr>
      <t>х</t>
    </r>
  </si>
  <si>
    <r>
      <rPr>
        <b/>
        <sz val="12"/>
        <color theme="1"/>
        <rFont val="Times New Roman"/>
      </rPr>
      <t>1.1</t>
    </r>
  </si>
  <si>
    <r>
      <rPr>
        <b/>
        <sz val="12"/>
        <color theme="1"/>
        <rFont val="Times New Roman"/>
      </rPr>
      <t>достигнутые в отчетном периоде контрольные точки, в том числе:</t>
    </r>
  </si>
  <si>
    <r>
      <rPr>
        <sz val="12"/>
        <color theme="1"/>
        <rFont val="Times New Roman"/>
      </rPr>
      <t>1.1.1</t>
    </r>
  </si>
  <si>
    <r>
      <rPr>
        <sz val="12"/>
        <color theme="1"/>
        <rFont val="Times New Roman"/>
      </rPr>
      <t>срок достижения которых наступает в отчетном периоде</t>
    </r>
  </si>
  <si>
    <r>
      <rPr>
        <sz val="12"/>
        <color theme="1"/>
        <rFont val="Times New Roman"/>
      </rPr>
      <t>1.1.2.</t>
    </r>
  </si>
  <si>
    <r>
      <rPr>
        <sz val="12"/>
        <color theme="1"/>
        <rFont val="Times New Roman"/>
      </rPr>
      <t>достигнутые с нарушением установленных сроков</t>
    </r>
  </si>
  <si>
    <r>
      <rPr>
        <sz val="12"/>
        <color theme="1"/>
        <rFont val="Times New Roman"/>
      </rPr>
      <t>1.1.3</t>
    </r>
  </si>
  <si>
    <r>
      <rPr>
        <sz val="12"/>
        <color theme="1"/>
        <rFont val="Times New Roman"/>
      </rPr>
      <t>достигнутые до наступления срока</t>
    </r>
  </si>
  <si>
    <r>
      <rPr>
        <b/>
        <sz val="12"/>
        <color theme="1"/>
        <rFont val="Times New Roman"/>
      </rPr>
      <t>1.2</t>
    </r>
  </si>
  <si>
    <r>
      <rPr>
        <b/>
        <sz val="12"/>
        <color theme="1"/>
        <rFont val="Times New Roman"/>
      </rPr>
      <t>достигнутые в периодах, предшествующих отчетному, контрольные точки</t>
    </r>
  </si>
  <si>
    <r>
      <rPr>
        <b/>
        <sz val="12"/>
        <color theme="1"/>
        <rFont val="Times New Roman"/>
      </rPr>
      <t>1.3</t>
    </r>
  </si>
  <si>
    <r>
      <rPr>
        <b/>
        <sz val="12"/>
        <color theme="1"/>
        <rFont val="Times New Roman"/>
      </rPr>
      <t>недостигнутые контрольные точки, в том числе:</t>
    </r>
  </si>
  <si>
    <r>
      <rPr>
        <sz val="12"/>
        <color theme="1"/>
        <rFont val="Times New Roman"/>
      </rPr>
      <t>1.3.1</t>
    </r>
  </si>
  <si>
    <r>
      <rPr>
        <sz val="12"/>
        <color theme="1"/>
        <rFont val="Times New Roman"/>
      </rPr>
      <t>срок достижения которых наступил в периодах, предшествующих отчетному</t>
    </r>
  </si>
  <si>
    <r>
      <rPr>
        <sz val="12"/>
        <color theme="1"/>
        <rFont val="Times New Roman"/>
      </rPr>
      <t>1.3.2</t>
    </r>
  </si>
  <si>
    <r>
      <rPr>
        <b/>
        <sz val="12"/>
        <color theme="1"/>
        <rFont val="Times New Roman"/>
      </rPr>
      <t>1.4</t>
    </r>
  </si>
  <si>
    <r>
      <rPr>
        <b/>
        <sz val="12"/>
        <color theme="1"/>
        <rFont val="Times New Roman"/>
      </rPr>
      <t>контрольные точки, достижение которых запланировано в течение трех месяцев, следующих за отчетным периодом, в том числе:</t>
    </r>
  </si>
  <si>
    <r>
      <rPr>
        <sz val="12"/>
        <color theme="1"/>
        <rFont val="Times New Roman"/>
      </rPr>
      <t>1.4.1</t>
    </r>
  </si>
  <si>
    <r>
      <rPr>
        <sz val="12"/>
        <color theme="1"/>
        <rFont val="Times New Roman"/>
      </rPr>
      <t>с отсутствием отклонений от плановых сроков их достижения</t>
    </r>
  </si>
  <si>
    <r>
      <rPr>
        <sz val="12"/>
        <color theme="1"/>
        <rFont val="Times New Roman"/>
      </rPr>
      <t>1.4.2</t>
    </r>
  </si>
  <si>
    <r>
      <rPr>
        <sz val="12"/>
        <color theme="1"/>
        <rFont val="Times New Roman"/>
      </rPr>
      <t>с наличием отклонений от плановых сроков их достижения</t>
    </r>
  </si>
  <si>
    <t>Результат предоставления субсидии на оказание услуг (выполнение работ) по подготовке и содержанию тюбинговых и лыжных трасс (склонов)(2018)</t>
  </si>
  <si>
    <t>Результат предоставления субсидии на проведение специальной оценки условий труда (2019)</t>
  </si>
  <si>
    <t>Результат предоставления субсидии на профессиональную гигиеническую подотовку и аттестацию должностных лиц и работнков организаций (2028)</t>
  </si>
  <si>
    <t>Результат предоставления субсидии на оплату за технологическое подключение (присоединение) к сетям газораспределения, водоснабжения, канализации, электрическим и тепловым сетям; за техническое обследование зданий и конструкций, измерение и оценка состояния сетей, приборов и оборудования различного назначения, поверка счетчиков (2032)</t>
  </si>
  <si>
    <r>
      <rPr>
        <sz val="12"/>
        <color theme="1"/>
        <rFont val="Times New Roman"/>
      </rPr>
      <t>Результат предоставления субсидии на оплату обучения и курсов повышения квалификации работников учреждений (2033)</t>
    </r>
  </si>
  <si>
    <t>Результат предоставления субсидии на оказание услуг (выполнение работ) по сертификации спортивных объектов (2034)</t>
  </si>
  <si>
    <t>Результат предоставления субсидии на единовременное поощрение главы города Магнитогорска одаренных детей в возрасте от 7 до 18 лет, занимающихся в муниципальных учреждениях, негосударственных учреждениях, за высокие спортивные достижения и их наставников (2038)</t>
  </si>
  <si>
    <t>Результат предоставления субсидии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у Вечного огня) (2046)</t>
  </si>
  <si>
    <r>
      <t>Результат предоставления субсидии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</t>
    </r>
    <r>
      <rPr>
        <sz val="11"/>
        <color theme="1"/>
        <rFont val="Times New Roman"/>
      </rPr>
      <t xml:space="preserve"> (Парк Ветеранов Магнитки)  (2047)</t>
    </r>
  </si>
  <si>
    <t>Результат предоставления субсидии на приобретение, изготовление и монтаж основных средств и предметов длительного пользования, материальных запасов, инвентаря и выполнение работ (Парк «Южный»)  (2048)</t>
  </si>
  <si>
    <t>Результат предоставления субсидии на приобретение, изготовление и монтаж основных средств и предметов длительного пользования, материальных запасов, инвентаря и выполнение работ (Парк у Вечного огня)  (2049)</t>
  </si>
  <si>
    <t>Результат предоставления субсидии на приобретение, изготовление и монтаж основных средств и предметов длительного пользования, материальных запасов, инвентаря и выполнение работ (Парк Ветеранов Магнитки) (2050)</t>
  </si>
  <si>
    <t>Результат предоставления субсидии на 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подготовки(2001)</t>
  </si>
  <si>
    <t>Результат предоставления субсидии на оплату услуг специалистов по организации физкультурно-оздоровительной и спортивно-массовой работы с лицами с ограниченными возможностями здоровья  (2005)</t>
  </si>
  <si>
    <t>Результат предоставления субсидии на оплату услуг специалистов по организации физкультурно-оздоровительной и спортивно-массовой работы с детьми и молодежью в возрасте от 6 до 29 лет (2015)</t>
  </si>
  <si>
    <t>Результат предоставления субсидии на  оплату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образованиями(2022)</t>
  </si>
  <si>
    <t>Результат предоставления субсидии на приобретение спортивного инвентаря и оборудования для спортивных школ и физкультурно-спортивных организаций (2026)</t>
  </si>
  <si>
    <t>Результат предоставления субсидии на оплату услуг специалистов по организации физкультурно-оздоровительной и спортивно-массовой работы с населением старшего возраста (2035)</t>
  </si>
  <si>
    <t>Результат предоставления субсидии на  финансовую поддержку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приобретение спортивного инвентаря и оборудования (2036)</t>
  </si>
  <si>
    <t>Результат предоставления субсидии на оплату услуг специалистов по организации физкультурно-оздоровительной и спортивно-массовой работы с населением среднего возраста (2044)</t>
  </si>
  <si>
    <t>Результат предоставления субсидии на выполнение мероприятий по обеспечению антитеррористической защищенности объектов (2041)</t>
  </si>
  <si>
    <t>Результат предоставления субсидии на посадку, обрезку, валку, корчевание деревьев и кустарников (2014)</t>
  </si>
  <si>
    <t>Раздел II. Информация о достижении результатов предоставления субсидии</t>
  </si>
  <si>
    <t>Получатель субсидии</t>
  </si>
  <si>
    <r>
      <t>Наименование результата предоставления субсидии, контрольной точки</t>
    </r>
    <r>
      <rPr>
        <vertAlign val="superscript"/>
        <sz val="8"/>
        <color theme="1"/>
        <rFont val="Times New Roman"/>
      </rPr>
      <t> </t>
    </r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</si>
  <si>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</si>
  <si>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</si>
  <si>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r>
      <t>Единица измерения</t>
    </r>
    <r>
      <rPr>
        <vertAlign val="superscript"/>
        <sz val="8"/>
        <color theme="1"/>
        <rFont val="Times New Roman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</si>
  <si>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8"/>
        <color theme="1"/>
        <rFont val="Times New Roman"/>
      </rPr>
      <t> </t>
    </r>
  </si>
  <si>
    <t>Срок достижения результата предоставления субсидии, контрольной точки</t>
  </si>
  <si>
    <r>
      <t>Размер субсидии, подлежащей предоставлению в текущем финансовом году</t>
    </r>
    <r>
      <rPr>
        <vertAlign val="superscript"/>
        <sz val="8"/>
        <color theme="1"/>
        <rFont val="Times New Roman"/>
      </rPr>
      <t> </t>
    </r>
  </si>
  <si>
    <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8"/>
        <color theme="1"/>
        <rFont val="Times New Roman"/>
      </rPr>
      <t> </t>
    </r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</si>
  <si>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</si>
  <si>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</si>
  <si>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</si>
  <si>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</si>
  <si>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</si>
  <si>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</si>
  <si>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плановый</t>
  </si>
  <si>
    <t>фактический/ прогнозный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</si>
  <si>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</si>
  <si>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</si>
  <si>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</si>
  <si>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</si>
  <si>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</si>
  <si>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</si>
  <si>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Муниципальное бюджетное учреждение дополнительного образования "Спортивная школа № 8" города Магнитогорска</t>
  </si>
  <si>
    <t>Результат предоставления субсидии 1:</t>
  </si>
  <si>
    <t>Х</t>
  </si>
  <si>
    <t>процент</t>
  </si>
  <si>
    <t>X</t>
  </si>
  <si>
    <t>Доля освоенных средств, направленных на  реализацию мероприятий в соответствии с Реестром наказов избирателей депутатам Магнитогорского городского Собрания депутатов</t>
  </si>
  <si>
    <t>Контрольная точка 1.1:</t>
  </si>
  <si>
    <t>КТ_0000000001</t>
  </si>
  <si>
    <t>Иные типы</t>
  </si>
  <si>
    <t>штука</t>
  </si>
  <si>
    <t>Заключенное соглашение о порядке и условиях предоставления  субсидии на иные цели, не связанные с финансовым обеспечением выполнения муниципального задания</t>
  </si>
  <si>
    <t>Контрольная точка 1.2:</t>
  </si>
  <si>
    <t>КТ_0000000002</t>
  </si>
  <si>
    <t>рубль</t>
  </si>
  <si>
    <t>Оплата услуг</t>
  </si>
  <si>
    <t xml:space="preserve">Муниципальное бюджетное учреждение "Центр физкультурно-спортивного движения" города Магнитогорска </t>
  </si>
  <si>
    <t>Результат предоставления субсидии 2:</t>
  </si>
  <si>
    <t>Контрольная точка 2.1:</t>
  </si>
  <si>
    <t>Контрольная точка 2.2:</t>
  </si>
  <si>
    <t xml:space="preserve">Итого </t>
  </si>
  <si>
    <r>
      <t>Наименование результата предоставления субсидии, контрольной точки</t>
    </r>
    <r>
      <rPr>
        <vertAlign val="superscript"/>
        <sz val="8"/>
        <color theme="1"/>
        <rFont val="Times New Roman"/>
      </rPr>
      <t> </t>
    </r>
  </si>
  <si>
    <r>
      <t>Единица измерения</t>
    </r>
    <r>
      <rPr>
        <vertAlign val="superscript"/>
        <sz val="8"/>
        <color theme="1"/>
        <rFont val="Times New Roman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</si>
  <si>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8"/>
        <color theme="1"/>
        <rFont val="Times New Roman"/>
      </rPr>
      <t> </t>
    </r>
  </si>
  <si>
    <r>
      <t>Размер субсидии, подлежащей предоставлению в текущем финансовом году</t>
    </r>
    <r>
      <rPr>
        <vertAlign val="superscript"/>
        <sz val="8"/>
        <color theme="1"/>
        <rFont val="Times New Roman"/>
      </rPr>
      <t> </t>
    </r>
  </si>
  <si>
    <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8"/>
        <color theme="1"/>
        <rFont val="Times New Roman"/>
      </rPr>
      <t> </t>
    </r>
  </si>
  <si>
    <t>с даты заключения соглашения</t>
  </si>
  <si>
    <t>Муниципальное бюджетное учреждение дополнительного образования "Спортивная школа № 3" города Магнитогорска</t>
  </si>
  <si>
    <t>Доля освоенных средств, направленных на проведение капитальных, текущих, аварийных ремонтов, разработку проектно-сметной документации для проведения ремонтных работ, изыскательные работы, работы и услуги по содержанию имущества</t>
  </si>
  <si>
    <t>Осуществление закупок, товаров, услуг</t>
  </si>
  <si>
    <t>Оплата товаров, работ, услуг</t>
  </si>
  <si>
    <t>Муниципальное бюджетное учреждение дополнительного образования "Спортивная школа олимпийского резерва "АТЛЕТ" города Магнитогорска</t>
  </si>
  <si>
    <r>
      <rPr>
        <sz val="8"/>
        <color theme="1"/>
        <rFont val="Times New Roman"/>
      </rPr>
      <t>Х</t>
    </r>
  </si>
  <si>
    <t>Муниципальное бюджетное учреждение дополнительного образования "Спортивная школа "Динамо" города Магнитогорска</t>
  </si>
  <si>
    <t>Результат предоставления субсидии 4:</t>
  </si>
  <si>
    <t>Муниципальное бюджетное учреждение дополнительного образования "Спортивная школа "Умка" города Магнитогорска</t>
  </si>
  <si>
    <t>Результат предоставления субсидии 5:</t>
  </si>
  <si>
    <t xml:space="preserve">Муниципальное автономное учреждение "Парки Магнитки" города Магнитогорска </t>
  </si>
  <si>
    <t>Результат предоставления субсидии 6:</t>
  </si>
  <si>
    <t>Контрольная точка 3.1:</t>
  </si>
  <si>
    <t>Контрольная точка 3.2:</t>
  </si>
  <si>
    <t>Доля освоенных средств, направленных на получение спортивных лицензий для участия в спортивных совернованиях</t>
  </si>
  <si>
    <t xml:space="preserve"> Оплата товаров, работ  и услуг</t>
  </si>
  <si>
    <t>чел</t>
  </si>
  <si>
    <t>денежное поощрение за призовые места на Всероссийских и международных мероприятиях</t>
  </si>
  <si>
    <t xml:space="preserve"> Оплата поощрения</t>
  </si>
  <si>
    <t>Трудоустроены несовершеннолетние граждане</t>
  </si>
  <si>
    <t xml:space="preserve"> Подписано постановление "Об организации временного трудоустройства несовершеннолетних граждан в возрасте от 14 до 18 лет в свободное от учебы время"</t>
  </si>
  <si>
    <t xml:space="preserve"> Сформированы списки несовершеннолетних граждан для трудоустройства в организациях города</t>
  </si>
  <si>
    <t>Результат предоставления субсидии 3:</t>
  </si>
  <si>
    <t>Контрольная точка 4.1:</t>
  </si>
  <si>
    <t>Контрольная точка 4.2:</t>
  </si>
  <si>
    <t>Доля освоенных средств, направленных на приобретение основных средств и материальных запасов в установленные договором сроки</t>
  </si>
  <si>
    <t>заключенное соглашение о порядке и условиях предоставления субсидии на иные цели, не связанные с финансовым обеспечением выполнения муниципального задания</t>
  </si>
  <si>
    <t xml:space="preserve">Контрольная точка 1.2: </t>
  </si>
  <si>
    <t>Оплата товаров</t>
  </si>
  <si>
    <t>Муниципальное бюджетное учреждение дополнительного образования "Спортивная школа олимпийского резерва "Атлет" города Магнитогорска</t>
  </si>
  <si>
    <t xml:space="preserve">Контрольная точка 2.2: </t>
  </si>
  <si>
    <t>Муниципальное бюджетное учреждение дополнительного образования "Спортивная школа № 8"  города Магнитогорска</t>
  </si>
  <si>
    <t xml:space="preserve">Контрольная точка 3.2: </t>
  </si>
  <si>
    <t xml:space="preserve">Контрольная точка 4.2: </t>
  </si>
  <si>
    <t>Контрольная точка 5.1:</t>
  </si>
  <si>
    <t xml:space="preserve">Контрольная точка 5.2: </t>
  </si>
  <si>
    <t>Муниципальное бюджетное учреждение "Центр физкультурно-спортивного движения" города Магнитогорска</t>
  </si>
  <si>
    <t>Контрольная точка 6.1:</t>
  </si>
  <si>
    <t xml:space="preserve">Контрольная точка 6.2: </t>
  </si>
  <si>
    <t>Результат предоставления субсидии 7:</t>
  </si>
  <si>
    <t>Контрольная точка 7.1:</t>
  </si>
  <si>
    <t xml:space="preserve">Контрольная точка 7.2: </t>
  </si>
  <si>
    <t>Доля освоенных средств, направленных на выполнение мероприятий по обеспечению охранной и пожарной безопасности, на установку, монтаж, ремонт систем видеонаблюдения, охранной, пожарной сигнализации, звукового оборудования, с приобретением оборудования и расходных материалов, разработку проектно-сметной документации, проведение экспертизы проектно-сметной документации для проведения данных работ</t>
  </si>
  <si>
    <t>Доля освоенных средств, направленных на на выполнение мероприятий по обеспечению охранной и пожарной безопасности, на установку, монтаж, ремонт систем видеонаблюдения, охранной, пожарной сигнализации, звукового оборудования, с приобретением оборудования и расходных материалов, разработку проектно-сметной документации, проведение экспертизы проектно-сметной документации для проведения данных работ</t>
  </si>
  <si>
    <t>Доля освоенных средств, направленных на оказание услуг (выполнения работ) по подготовке и содержанию тюбинговых и лыжных трасс (склонов)</t>
  </si>
  <si>
    <t>Доля освоенных средств, направленных на проведение специальной оценки условий труда</t>
  </si>
  <si>
    <r>
      <rPr>
        <b/>
        <sz val="12"/>
        <color rgb="FF26282F"/>
        <rFont val="Times New Roman"/>
      </rPr>
      <t>Раздел II. Информация о достижении результатов предоставления субсидии</t>
    </r>
  </si>
  <si>
    <r>
      <rPr>
        <sz val="8"/>
        <color theme="1"/>
        <rFont val="Times New Roman"/>
      </rPr>
      <t>Получатель субсидии</t>
    </r>
  </si>
  <si>
    <r>
      <rPr>
        <sz val="8"/>
        <color theme="1"/>
        <rFont val="Times New Roman"/>
      </rPr>
      <t>Наименование результата предоставления субсидии, контрольной точки</t>
    </r>
    <r>
      <rPr>
        <vertAlign val="superscript"/>
        <sz val="8"/>
        <color theme="1"/>
        <rFont val="Times New Roman"/>
      </rPr>
      <t> </t>
    </r>
  </si>
  <si>
    <r>
      <rPr>
        <sz val="8"/>
        <color theme="1"/>
        <rFont val="Times New Roman"/>
      </rPr>
      <t>Код результата предоставления субсидии, контрольной точки</t>
    </r>
  </si>
  <si>
    <r>
      <rPr>
        <sz val="8"/>
        <color theme="1"/>
        <rFont val="Times New Roman"/>
      </rPr>
      <t>Тип результата предоставления субсидии, контрольной точки</t>
    </r>
  </si>
  <si>
    <r>
      <rPr>
        <sz val="8"/>
        <color theme="1"/>
        <rFont val="Times New Roman"/>
      </rPr>
      <t>Единица измерения</t>
    </r>
    <r>
      <rPr>
        <vertAlign val="superscript"/>
        <sz val="8"/>
        <color theme="1"/>
        <rFont val="Times New Roman"/>
      </rPr>
      <t> </t>
    </r>
  </si>
  <si>
    <r>
      <rPr>
        <sz val="8"/>
        <color theme="1"/>
        <rFont val="Times New Roman"/>
      </rPr>
      <t>Значение результата предоставления субсидии, контрольной точки</t>
    </r>
    <r>
      <rPr>
        <vertAlign val="superscript"/>
        <sz val="8"/>
        <color theme="1"/>
        <rFont val="Times New Roman"/>
      </rPr>
      <t> </t>
    </r>
  </si>
  <si>
    <r>
      <rPr>
        <sz val="8"/>
        <color theme="1"/>
        <rFont val="Times New Roman"/>
      </rPr>
      <t>Срок достижения результата предоставления субсидии, контрольной точки</t>
    </r>
  </si>
  <si>
    <r>
      <rPr>
        <sz val="8"/>
        <color theme="1"/>
        <rFont val="Times New Roman"/>
      </rPr>
      <t>Размер субсидии, подлежащей предоставлению в текущем финансовом году</t>
    </r>
    <r>
      <rPr>
        <vertAlign val="superscript"/>
        <sz val="8"/>
        <color theme="1"/>
        <rFont val="Times New Roman"/>
      </rPr>
      <t> </t>
    </r>
  </si>
  <si>
    <r>
      <rPr>
        <sz val="8"/>
        <color theme="1"/>
        <rFont val="Times New Roman"/>
      </rP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8"/>
        <color theme="1"/>
        <rFont val="Times New Roman"/>
      </rPr>
      <t> </t>
    </r>
  </si>
  <si>
    <r>
      <rPr>
        <sz val="5"/>
        <color theme="1"/>
        <rFont val="Times New Roman"/>
      </rPr>
      <t>наименование</t>
    </r>
  </si>
  <si>
    <r>
      <rPr>
        <sz val="8"/>
        <color theme="1"/>
        <rFont val="Times New Roman"/>
      </rPr>
      <t>код по ОКЕИ</t>
    </r>
  </si>
  <si>
    <r>
      <rPr>
        <sz val="5"/>
        <color theme="1"/>
        <rFont val="Times New Roman"/>
      </rPr>
      <t>плановое</t>
    </r>
  </si>
  <si>
    <r>
      <rPr>
        <sz val="5"/>
        <color theme="1"/>
        <rFont val="Times New Roman"/>
      </rPr>
      <t>фактическое</t>
    </r>
  </si>
  <si>
    <r>
      <rPr>
        <sz val="5"/>
        <color theme="1"/>
        <rFont val="Times New Roman"/>
      </rPr>
      <t>прогнозное с начала текущего финансового года</t>
    </r>
  </si>
  <si>
    <r>
      <rPr>
        <sz val="5"/>
        <color theme="1"/>
        <rFont val="Times New Roman"/>
      </rPr>
      <t>не распределено</t>
    </r>
  </si>
  <si>
    <r>
      <rPr>
        <sz val="5"/>
        <color theme="1"/>
        <rFont val="Times New Roman"/>
      </rPr>
      <t>плановый</t>
    </r>
  </si>
  <si>
    <r>
      <rPr>
        <sz val="5"/>
        <color theme="1"/>
        <rFont val="Times New Roman"/>
      </rPr>
      <t>фактический/ прогнозный</t>
    </r>
  </si>
  <si>
    <r>
      <rPr>
        <sz val="5"/>
        <color theme="1"/>
        <rFont val="Times New Roman"/>
      </rPr>
      <t>распределенный по получателям субсидии, руб</t>
    </r>
  </si>
  <si>
    <r>
      <rPr>
        <sz val="5"/>
        <color theme="1"/>
        <rFont val="Times New Roman"/>
      </rPr>
      <t>нераспределенный, руб</t>
    </r>
  </si>
  <si>
    <r>
      <rPr>
        <sz val="5"/>
        <color theme="1"/>
        <rFont val="Times New Roman"/>
      </rPr>
      <t>обязательств, руб</t>
    </r>
  </si>
  <si>
    <r>
      <rPr>
        <sz val="5"/>
        <color theme="1"/>
        <rFont val="Times New Roman"/>
      </rPr>
      <t>денежных обязательств, руб</t>
    </r>
  </si>
  <si>
    <r>
      <rPr>
        <sz val="5"/>
        <color theme="1"/>
        <rFont val="Times New Roman"/>
      </rPr>
      <t>с даты заключения соглашения</t>
    </r>
  </si>
  <si>
    <r>
      <rPr>
        <sz val="5"/>
        <color theme="1"/>
        <rFont val="Times New Roman"/>
      </rPr>
      <t>из них с начала текущего финансового года</t>
    </r>
  </si>
  <si>
    <r>
      <rPr>
        <b/>
        <sz val="8"/>
        <color theme="1"/>
        <rFont val="Times New Roman"/>
      </rPr>
      <t>Муниципальное бюджетное учреждение дополнительного образования "Спортивная школа № 3" города Магнитогорска</t>
    </r>
  </si>
  <si>
    <r>
      <rPr>
        <b/>
        <sz val="8"/>
        <color theme="1"/>
        <rFont val="Times New Roman"/>
      </rPr>
      <t>Результат предоставления субсидии 1:</t>
    </r>
  </si>
  <si>
    <r>
      <rPr>
        <sz val="8"/>
        <color theme="1"/>
        <rFont val="Times New Roman"/>
      </rPr>
      <t>процент</t>
    </r>
  </si>
  <si>
    <r>
      <rPr>
        <sz val="8"/>
        <color theme="1"/>
        <rFont val="Times New Roman"/>
      </rPr>
      <t>X</t>
    </r>
  </si>
  <si>
    <r>
      <rPr>
        <sz val="8"/>
        <color theme="1"/>
        <rFont val="Times New Roman"/>
      </rPr>
      <t>Доля освоенных средств, направленных на  профессиональную гигиеническую подготовку и аттестацию должностных лиц и работников организаций</t>
    </r>
  </si>
  <si>
    <r>
      <rPr>
        <b/>
        <sz val="8"/>
        <color theme="1"/>
        <rFont val="Times New Roman"/>
      </rPr>
      <t>Контрольная точка 1.1:</t>
    </r>
  </si>
  <si>
    <r>
      <rPr>
        <b/>
        <sz val="8"/>
        <color rgb="FF000000"/>
        <rFont val="Times New Roman"/>
      </rPr>
      <t>КТ_0000000001</t>
    </r>
  </si>
  <si>
    <r>
      <rPr>
        <sz val="8"/>
        <color theme="1"/>
        <rFont val="Times New Roman"/>
      </rPr>
      <t>Осуществление закупок, товаров, услуг</t>
    </r>
  </si>
  <si>
    <r>
      <rPr>
        <sz val="8"/>
        <color theme="1"/>
        <rFont val="Times New Roman"/>
      </rPr>
      <t>штука</t>
    </r>
  </si>
  <si>
    <r>
      <rPr>
        <sz val="8"/>
        <rFont val="Times New Roman"/>
      </rPr>
      <t>заключенное соглашение о порядке и условиях предоставления субсидии на иные цели, не связанные с финансовым обеспечением выполнения муниципального задания</t>
    </r>
  </si>
  <si>
    <r>
      <rPr>
        <b/>
        <sz val="8"/>
        <rFont val="Times New Roman"/>
      </rPr>
      <t xml:space="preserve">Контрольная точка 1.2: </t>
    </r>
  </si>
  <si>
    <r>
      <rPr>
        <b/>
        <sz val="8"/>
        <color theme="1"/>
        <rFont val="Times New Roman"/>
      </rPr>
      <t>КТ_0000000002</t>
    </r>
  </si>
  <si>
    <r>
      <rPr>
        <sz val="8"/>
        <color theme="1"/>
        <rFont val="Times New Roman"/>
      </rPr>
      <t>рубль</t>
    </r>
  </si>
  <si>
    <r>
      <rPr>
        <sz val="8"/>
        <rFont val="Times New Roman"/>
      </rPr>
      <t>Оплата услуг</t>
    </r>
  </si>
  <si>
    <t>Доля освоенных средств, направленных на  профессиональную гигиеническую подготовку и аттестацию должностных лиц и работников организаций</t>
  </si>
  <si>
    <r>
      <rPr>
        <b/>
        <sz val="8"/>
        <color theme="1"/>
        <rFont val="Times New Roman"/>
      </rPr>
      <t>Муниципальное бюджетное учреждение дополнительного образования "Спортивная школа "Умка" города Магнитогорска</t>
    </r>
  </si>
  <si>
    <r>
      <rPr>
        <b/>
        <sz val="8"/>
        <color theme="1"/>
        <rFont val="Times New Roman"/>
      </rPr>
      <t>Результат предоставления субсидии 3:</t>
    </r>
  </si>
  <si>
    <r>
      <rPr>
        <b/>
        <sz val="8"/>
        <color theme="1"/>
        <rFont val="Times New Roman"/>
      </rPr>
      <t>Контрольная точка 3.1:</t>
    </r>
  </si>
  <si>
    <r>
      <rPr>
        <b/>
        <sz val="8"/>
        <rFont val="Times New Roman"/>
      </rPr>
      <t xml:space="preserve">Контрольная точка 3.2: </t>
    </r>
  </si>
  <si>
    <r>
      <rPr>
        <b/>
        <sz val="8"/>
        <color theme="1"/>
        <rFont val="Times New Roman"/>
      </rPr>
      <t xml:space="preserve">Итого </t>
    </r>
  </si>
  <si>
    <t>Доля освоенных средств, направленных на техническое подключение(присоединение) к сетям водоснабжения, канализации, электрическим и тепловым сетям; техническое обследование зданий и конструкций, измерение и оценка состояния сетей, приборов и оборудования различного назначения, поверка счетчиков</t>
  </si>
  <si>
    <t>Доля освоенных средств, направленных на оплату курсов повышения квалификации</t>
  </si>
  <si>
    <t xml:space="preserve">рубль </t>
  </si>
  <si>
    <t>Доля освоенных средств, направленных на оказание услуг (выполнения работ) по сертификации спортивных объектов</t>
  </si>
  <si>
    <t>человек</t>
  </si>
  <si>
    <t>Количество физических лиц, получивших денежное поощрение</t>
  </si>
  <si>
    <t>Доля освоенных средств, направленных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у Вечного огня)</t>
  </si>
  <si>
    <t>Оплата товаров, работ и услуг</t>
  </si>
  <si>
    <t>Доля средств, направленных 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Ветеранов Магнитки)</t>
  </si>
  <si>
    <t>Доля освоенных средств, направленных на приобретение, изготовление и монтаж основных средств и предметов длительного пользования, материальных запасов, инвентаря и выполнение работ (Парк «Южный»)</t>
  </si>
  <si>
    <t>Доля освоенных средств, направленных на приобретение, изготовление и монтаж основных средств и предметов длительного пользования, материальных запасов, инвентаря и выполнение работ (Парк у Вечного огня)</t>
  </si>
  <si>
    <t>Доля освоенных средств, направленных на  приобретение, изготовление и монтаж основных средств и предметов длительного пользования, материальных запасов, инвентаря и выполнение работ (Парк Ветеранов Магнитки)</t>
  </si>
  <si>
    <t>Результат предоставления субсидии:Доля освоенных средств, на 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</si>
  <si>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Оплата Услуг</t>
  </si>
  <si>
    <t>Муниципальное бюджетное учреждение дополнительного образования "Спортивная школа Олимпийского резерва"Атлет" города Магнитогорска</t>
  </si>
  <si>
    <t>Результат предоставления субсидии: Доля освоенных средств, на 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</si>
  <si>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Итого</t>
  </si>
  <si>
    <t>Доля освоенных средств, направленных на оплату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</si>
  <si>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Контрольная точка 1.1 заключенное соглашение о порядке и условиях предоставления субсидии на иные цели, не связанные с финансовым обеспечением выполнения муниципального задания</t>
  </si>
  <si>
    <t>Результат предоставления субсидии: Доля освоенных средств, направленных на оплату услуг специалистов по организации физкультурно-оздоровительной и спортивно-массовой работы с детьми и молодежью в возрасте от 6 до 29 лет</t>
  </si>
  <si>
    <t>Результат предоставления субсидии: Доля освоенных средств, направленных на оплату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Готов к труду и обороне в центрах тестирования, созданных муниципальными образованиями</t>
  </si>
  <si>
    <t>Результат предоставления субсидии: Доля освоенных средств, направленных на приобретение спортивного инвентаря и оборудования для спортивных школ и физкультурно-спортивных организаций</t>
  </si>
  <si>
    <t>Муниципальное бюджетное учреждение дополнительного образования "Динамо" города Магнитогорска</t>
  </si>
  <si>
    <t>Результат предоставления субсидии:Доля освоенных средств, направленных на оплату услуг специалистов по организации физкультурно-оздоровительной и спортивно-массовой работы с населением старшего возраста</t>
  </si>
  <si>
    <t>Результат предоставления субсидии: Доля освоенных средств, направленных на финансовую поддержку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приобретение спортивного инвентаря и оборудования</t>
  </si>
  <si>
    <t>Результат предоставления субсидии:Доля освоенных средств, направленных на финансовую поддержку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приобретение спортивного инвентаря и оборудования</t>
  </si>
  <si>
    <t>Муниципальное бюджетное учреждение дополнительного образования "Умка" города Магнитогорска</t>
  </si>
  <si>
    <t>Результат предоставления субсидии: Доля освоенных средств, направленных на оплату услуг специалистов по организации физкультурно-оздоровительной и спортивно-массовой работы с населением среднего возраста</t>
  </si>
  <si>
    <t>Доля освоенных средств, направленных на   выполнение мероприятий по обеспечению антитеррористической защищенности объектов</t>
  </si>
  <si>
    <r>
      <t>Наименование результата предоставления субсидии, контрольной точки</t>
    </r>
    <r>
      <rPr>
        <vertAlign val="superscript"/>
        <sz val="7"/>
        <color theme="1"/>
        <rFont val="Times New Roman"/>
      </rPr>
      <t> </t>
    </r>
  </si>
  <si>
    <r>
      <t>Единица измерения</t>
    </r>
    <r>
      <rPr>
        <vertAlign val="superscript"/>
        <sz val="7"/>
        <color theme="1"/>
        <rFont val="Times New Roman"/>
      </rPr>
      <t> </t>
    </r>
  </si>
  <si>
    <r>
      <t>1.  Субсидия на реализацию мероприятий в соответствии с Реестром наказов избирателей депутатам Магнитогорского городского Собрания депутатов (2002); 2.Субсидия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работы, работы и услуги по содержанию имущества (2003); 3. Субсидия на получение спортивных лицензий для участия в спортивных соревнованиях (2008); 4. Субсидия на поощрение денежными выплатами за призовые места на Всероссийских и международных соревнованиях в рамках муниципальной программы «Развитие физической культуры и спорта в городе Магнитогорске» (2010); 5. Субсидия на временное трудоустройство несовершеннолетних граждан в сфере физической культуры и спорта (2011); 6. Cубсидия на приобретение материальных запасов,на приобретение (изготовление) объектов, относящихся к основным средствам (2012); 7. Субсидия на</t>
    </r>
    <r>
      <rPr>
        <sz val="8"/>
        <color theme="1"/>
        <rFont val="Times New Roman"/>
      </rPr>
      <t xml:space="preserve"> </t>
    </r>
    <r>
      <rPr>
        <sz val="11"/>
        <color theme="1"/>
        <rFont val="Times New Roman"/>
      </rPr>
      <t>выполнение мероприятий по обеспечению охранной и пожарной безопасности, на установку, монтаж, ремонт систем видеонаблюдения, охранной, пожарной сигнализации, звукового оборудования, с приобретением оборудования и расходных материалов, разработку проектно-сметной документации, проведение экспертизы проектно-сметной документации для проведения данных работ (2004); 8. Субсидия на оказание услуг (выполнение работ) по подготовке и содержанию тюбинговых и лыжных трасс (склонов) (2018); 9. Субсидия на проведение специальной оценки условий труда (2019); 10. Субсидия на профессиональную гигиеническую подотовку и аттестацию должностных лиц и работнков организаций (2028); 11.Субсидия на оплату за технологическое подключение (присоединение) к сетям газораспределения, водоснабжения, канализации, электрическим и тепловым сетям; за техническое обследование зданий и конструкций, измерение и оценка состояния сетей, приборов и оборудования различного назначения, поверка счетчиков (2032); 12. Субсидия на оплату обучения и курсов повышения квалификации работников учреждений (2033); 13.Субсидия на оказание услуг (выполнение работ) по сертификации спортивных объектов (2034); 14. Субсидия на единовременное поощрение главы города Магнитогорска одаренных детей в возрасте от 7 до 18 лет, занимающихся в муниципальных учреждениях, негосударственных учреждениях, за высокие спортивные достижения и их наставников (2038); 15. Субсидия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у Вечного огня) (2046); 16. Субсидия  на проведение капитальных, текущих, аварийных ремонтов, разработку проектно-сметной документации, проведение экспертизы проектно-сметной документации для проведения ремонтных работ, изыскательные работы (Парк Ветеранов Магнитки) (2047); 16.Субсидия на приобретение, изготовление и монтаж основных средств и предметов длительного пользования, материальных запасов, инвентаря и выполнение работ (Парк «Южный») (2048);17. Субсидия на приобретение, изготовление и монтаж основных средств и предметов длительного пользования, материальных запасов, инвентаря и выполнение работ (Парк у Вечного огня) (2049); 18. Субсидия на приобретение, изготовление и монтаж основных средств и предметов длительного пользования, материальных запасов, инвентаря и выполнение работ (Парк Ветеранов Магнитки) (2050); 19. Субсидия на 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 (2001); 20. Субсидия на оплату услуг специалистов по организации физкультурно-оздоровительной и спортивно-массовой работы с лицами с ограниченными возможностями здоровья (2005); 21. Субсидия на оплату услуг специалистов по организации физкультурно-оздоровительной и спортивно-массовой работы с детьми и молодежью в возрасте от 6 до 29 лет (2015); 22. 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(2022); 23. Субсидия на приобретение спортивного инвентаря и оборудования для спортивных школ и физкультурно-спортивных организаций (2026); 24. Субсидия на оплату услуг специалистов по организации физкультурно-оздоровительной и спортивно-массовой работы с населением старшего возраста (2035); 25. Субсидия на  финансовую поддержку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приобретение спортивного инвентаря и оборудования (2036); 26. Субсидия на оплату услуг специалистов по организации физкультурно-оздоровительной и спортивно-массовой работы с населением среднего возраста (2044);27.Субсидия на выполнение мероприятий по обеспечению антитеррористической защищенности объектов (2041); 28. Субсидия на посадку, обрезку , валку, корчевание деревьев и кустарников (2014).</t>
    </r>
  </si>
  <si>
    <r>
      <t>Результат предоставления с</t>
    </r>
    <r>
      <rPr>
        <sz val="11"/>
        <color theme="1"/>
        <rFont val="Times New Roman"/>
      </rPr>
      <t>убсидии на</t>
    </r>
    <r>
      <rPr>
        <sz val="8"/>
        <color theme="1"/>
        <rFont val="Times New Roman"/>
      </rPr>
      <t xml:space="preserve"> </t>
    </r>
    <r>
      <rPr>
        <sz val="11"/>
        <color theme="1"/>
        <rFont val="Times New Roman"/>
      </rPr>
      <t>выполнение мероприятий по обеспечению охранной и пожарной безопасности, на установку, монтаж, ремонт систем видеонаблюдения, охранной, пожарной сигнализации, звукового оборудования, с приобретением оборудования и расходных материалов, разработку проектно-сметной документации, проведение экспертизы проектно-сметной документации для проведения данных работ (2004)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</si>
</sst>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"/>
  </numFmts>
  <fonts count="4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b/>
      <sz val="12"/>
      <color rgb="FF26282F"/>
      <name val="Times New Roman"/>
    </font>
    <font>
      <sz val="9"/>
      <color theme="1"/>
      <name val="Times New Roman"/>
    </font>
    <font>
      <b/>
      <sz val="12"/>
      <color theme="1"/>
      <name val="Times New Roman"/>
    </font>
    <font>
      <sz val="8"/>
      <color theme="1"/>
      <name val="Times New Roman"/>
    </font>
    <font>
      <b/>
      <sz val="12"/>
      <color theme="1"/>
      <name val="Times New Roman"/>
    </font>
    <font>
      <b/>
      <sz val="12"/>
      <color rgb="FF26282F"/>
      <name val="Times New Roman"/>
    </font>
    <font>
      <sz val="8"/>
      <color theme="1"/>
      <name val="Times New Roman"/>
    </font>
    <font>
      <sz val="5"/>
      <color theme="1"/>
      <name val="Times New Roman"/>
    </font>
    <font>
      <b/>
      <sz val="8"/>
      <color theme="1"/>
      <name val="Times New Roman"/>
    </font>
    <font>
      <sz val="7"/>
      <color theme="1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name val="Calibri"/>
    </font>
    <font>
      <sz val="5"/>
      <color theme="1"/>
      <name val="Times New Roman"/>
    </font>
    <font>
      <b/>
      <sz val="8"/>
      <color theme="1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7"/>
      <color theme="1"/>
      <name val="Times New Roman"/>
    </font>
    <font>
      <sz val="9"/>
      <color theme="1"/>
      <name val="Calibri"/>
      <scheme val="minor"/>
    </font>
    <font>
      <sz val="11"/>
      <color theme="1"/>
      <name val="Calibri"/>
      <scheme val="minor"/>
    </font>
    <font>
      <sz val="7"/>
      <color theme="1"/>
      <name val="Calibri"/>
      <scheme val="minor"/>
    </font>
    <font>
      <sz val="8"/>
      <color theme="1"/>
      <name val="Calibri"/>
      <scheme val="minor"/>
    </font>
    <font>
      <sz val="10"/>
      <color theme="1"/>
      <name val="Times New Roman"/>
    </font>
    <font>
      <b/>
      <sz val="10"/>
      <color rgb="FF26282F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Calibri"/>
      <scheme val="minor"/>
    </font>
    <font>
      <sz val="6"/>
      <color theme="1"/>
      <name val="Times New Roman"/>
    </font>
    <font>
      <b/>
      <sz val="8"/>
      <color rgb="FF000000"/>
      <name val="Times New Roman"/>
    </font>
    <font>
      <sz val="8"/>
      <name val="Times New Roman"/>
    </font>
    <font>
      <sz val="11"/>
      <color rgb="FF000000"/>
      <name val="Times New Roman"/>
    </font>
    <font>
      <sz val="8"/>
      <color theme="1"/>
      <name val="Calibri"/>
      <scheme val="minor"/>
    </font>
    <font>
      <b/>
      <sz val="8"/>
      <color rgb="FF000000"/>
      <name val="Times New Roman"/>
    </font>
    <font>
      <sz val="8"/>
      <name val="Times New Roman"/>
    </font>
    <font>
      <sz val="11"/>
      <color rgb="FF000000"/>
      <name val="Times New Roman"/>
    </font>
    <font>
      <b/>
      <sz val="8"/>
      <name val="Times New Roman"/>
    </font>
    <font>
      <b/>
      <sz val="8"/>
      <name val="Times New Roman"/>
    </font>
    <font>
      <sz val="11"/>
      <color theme="1"/>
      <name val="Calibri"/>
    </font>
    <font>
      <vertAlign val="superscript"/>
      <sz val="8"/>
      <color theme="1"/>
      <name val="Times New Roman"/>
    </font>
    <font>
      <vertAlign val="superscript"/>
      <sz val="7"/>
      <color theme="1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justify" vertical="center"/>
    </xf>
    <xf numFmtId="0" fontId="6" fillId="0" borderId="0" xfId="0" applyNumberFormat="1" applyFont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vertical="center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justify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justify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4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4" fontId="14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justify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21" fillId="0" borderId="1" xfId="0" applyNumberFormat="1" applyFont="1" applyBorder="1" applyAlignment="1">
      <alignment horizontal="left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left" vertical="center" wrapText="1"/>
    </xf>
    <xf numFmtId="0" fontId="24" fillId="0" borderId="1" xfId="0" applyNumberFormat="1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6" fillId="0" borderId="0" xfId="0" applyNumberFormat="1" applyFont="1"/>
    <xf numFmtId="4" fontId="27" fillId="0" borderId="0" xfId="0" applyNumberFormat="1" applyFont="1"/>
    <xf numFmtId="0" fontId="21" fillId="0" borderId="7" xfId="0" applyNumberFormat="1" applyFont="1" applyBorder="1"/>
    <xf numFmtId="0" fontId="27" fillId="0" borderId="8" xfId="0" applyNumberFormat="1" applyFont="1" applyBorder="1"/>
    <xf numFmtId="0" fontId="28" fillId="0" borderId="8" xfId="0" applyNumberFormat="1" applyFont="1" applyBorder="1"/>
    <xf numFmtId="0" fontId="27" fillId="0" borderId="9" xfId="0" applyNumberFormat="1" applyFont="1" applyBorder="1"/>
    <xf numFmtId="4" fontId="21" fillId="0" borderId="1" xfId="0" applyNumberFormat="1" applyFont="1" applyBorder="1" applyAlignment="1">
      <alignment horizontal="center"/>
    </xf>
    <xf numFmtId="4" fontId="29" fillId="0" borderId="0" xfId="0" applyNumberFormat="1" applyFont="1"/>
    <xf numFmtId="0" fontId="30" fillId="0" borderId="0" xfId="0" applyNumberFormat="1" applyFont="1"/>
    <xf numFmtId="0" fontId="31" fillId="0" borderId="0" xfId="0" applyNumberFormat="1" applyFont="1" applyAlignment="1">
      <alignment vertical="center"/>
    </xf>
    <xf numFmtId="0" fontId="32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justify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left" vertical="center" wrapText="1"/>
    </xf>
    <xf numFmtId="0" fontId="33" fillId="0" borderId="1" xfId="0" applyNumberFormat="1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wrapText="1"/>
    </xf>
    <xf numFmtId="0" fontId="30" fillId="0" borderId="1" xfId="0" applyNumberFormat="1" applyFont="1" applyBorder="1" applyAlignment="1">
      <alignment wrapText="1"/>
    </xf>
    <xf numFmtId="0" fontId="30" fillId="0" borderId="6" xfId="0" applyNumberFormat="1" applyFont="1" applyBorder="1" applyAlignment="1">
      <alignment horizontal="center"/>
    </xf>
    <xf numFmtId="0" fontId="32" fillId="0" borderId="7" xfId="0" applyNumberFormat="1" applyFont="1" applyBorder="1"/>
    <xf numFmtId="0" fontId="35" fillId="0" borderId="8" xfId="0" applyNumberFormat="1" applyFont="1" applyBorder="1"/>
    <xf numFmtId="0" fontId="35" fillId="0" borderId="9" xfId="0" applyNumberFormat="1" applyFont="1" applyBorder="1"/>
    <xf numFmtId="4" fontId="32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9" fillId="0" borderId="1" xfId="0" applyNumberFormat="1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4" fontId="40" fillId="0" borderId="0" xfId="0" applyNumberFormat="1" applyFont="1"/>
    <xf numFmtId="4" fontId="12" fillId="0" borderId="0" xfId="0" applyNumberFormat="1" applyFont="1"/>
    <xf numFmtId="0" fontId="41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3" fillId="0" borderId="1" xfId="0" applyNumberFormat="1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2" fontId="27" fillId="0" borderId="0" xfId="0" applyNumberFormat="1" applyFont="1"/>
    <xf numFmtId="4" fontId="9" fillId="0" borderId="0" xfId="0" applyNumberFormat="1" applyFont="1"/>
    <xf numFmtId="2" fontId="12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27" fillId="0" borderId="0" xfId="0" applyNumberFormat="1" applyFont="1"/>
    <xf numFmtId="0" fontId="9" fillId="0" borderId="10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4" fontId="26" fillId="0" borderId="0" xfId="0" applyNumberFormat="1" applyFont="1"/>
    <xf numFmtId="4" fontId="21" fillId="0" borderId="1" xfId="0" applyNumberFormat="1" applyFont="1" applyBorder="1"/>
    <xf numFmtId="4" fontId="14" fillId="0" borderId="1" xfId="0" applyNumberFormat="1" applyFont="1" applyBorder="1"/>
    <xf numFmtId="0" fontId="12" fillId="0" borderId="1" xfId="0" applyNumberFormat="1" applyFont="1" applyBorder="1" applyAlignment="1">
      <alignment vertical="center" wrapText="1"/>
    </xf>
    <xf numFmtId="2" fontId="12" fillId="0" borderId="1" xfId="0" applyNumberFormat="1" applyFont="1" applyBorder="1" applyAlignment="1">
      <alignment vertical="center" wrapText="1"/>
    </xf>
    <xf numFmtId="0" fontId="3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0" fontId="42" fillId="0" borderId="1" xfId="0" applyNumberFormat="1" applyFont="1" applyBorder="1" applyAlignment="1">
      <alignment horizontal="left" vertical="center" wrapText="1"/>
    </xf>
    <xf numFmtId="0" fontId="0" fillId="0" borderId="8" xfId="0" applyNumberFormat="1" applyFont="1" applyBorder="1"/>
    <xf numFmtId="0" fontId="0" fillId="0" borderId="9" xfId="0" applyNumberFormat="1" applyFont="1" applyBorder="1"/>
    <xf numFmtId="0" fontId="46" fillId="0" borderId="8" xfId="0" applyNumberFormat="1" applyFont="1" applyBorder="1"/>
    <xf numFmtId="0" fontId="46" fillId="0" borderId="9" xfId="0" applyNumberFormat="1" applyFont="1" applyBorder="1"/>
    <xf numFmtId="0" fontId="5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 vertical="center" textRotation="90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justify" vertical="center" wrapText="1"/>
    </xf>
    <xf numFmtId="0" fontId="12" fillId="0" borderId="5" xfId="0" applyNumberFormat="1" applyFont="1" applyBorder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32" fillId="0" borderId="4" xfId="0" applyNumberFormat="1" applyFont="1" applyBorder="1" applyAlignment="1">
      <alignment horizontal="center" vertical="center" wrapText="1"/>
    </xf>
    <xf numFmtId="0" fontId="32" fillId="0" borderId="5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/>
    </xf>
    <xf numFmtId="0" fontId="30" fillId="0" borderId="5" xfId="0" applyNumberFormat="1" applyFont="1" applyBorder="1" applyAlignment="1">
      <alignment horizontal="center"/>
    </xf>
    <xf numFmtId="0" fontId="30" fillId="0" borderId="1" xfId="0" applyNumberFormat="1" applyFont="1" applyBorder="1" applyAlignment="1">
      <alignment horizontal="justify" vertical="center" wrapText="1"/>
    </xf>
    <xf numFmtId="0" fontId="30" fillId="0" borderId="5" xfId="0" applyNumberFormat="1" applyFont="1" applyBorder="1" applyAlignment="1">
      <alignment horizontal="justify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30" fillId="0" borderId="4" xfId="0" applyNumberFormat="1" applyFont="1" applyBorder="1" applyAlignment="1">
      <alignment horizontal="center" vertical="center" wrapText="1"/>
    </xf>
    <xf numFmtId="0" fontId="30" fillId="0" borderId="5" xfId="0" applyNumberFormat="1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4" fontId="30" fillId="0" borderId="5" xfId="0" applyNumberFormat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14" fontId="30" fillId="0" borderId="5" xfId="0" applyNumberFormat="1" applyFont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center" vertical="center" wrapText="1"/>
    </xf>
    <xf numFmtId="0" fontId="36" fillId="0" borderId="5" xfId="0" applyNumberFormat="1" applyFont="1" applyBorder="1" applyAlignment="1">
      <alignment horizontal="center" vertical="center" wrapText="1"/>
    </xf>
    <xf numFmtId="0" fontId="36" fillId="0" borderId="2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1" fontId="30" fillId="0" borderId="5" xfId="0" applyNumberFormat="1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/>
    </xf>
    <xf numFmtId="14" fontId="38" fillId="0" borderId="5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11" xfId="0" applyNumberFormat="1" applyFont="1" applyBorder="1" applyAlignment="1">
      <alignment horizontal="center" vertical="center" wrapText="1"/>
    </xf>
    <xf numFmtId="14" fontId="42" fillId="0" borderId="1" xfId="0" applyNumberFormat="1" applyFont="1" applyBorder="1" applyAlignment="1">
      <alignment horizontal="center" vertical="center"/>
    </xf>
    <xf numFmtId="14" fontId="42" fillId="0" borderId="5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 wrapText="1"/>
    </xf>
    <xf numFmtId="0" fontId="14" fillId="0" borderId="1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 wrapText="1"/>
    </xf>
    <xf numFmtId="0" fontId="25" fillId="0" borderId="5" xfId="0" applyNumberFormat="1" applyFont="1" applyBorder="1" applyAlignment="1">
      <alignment horizontal="center" vertical="center" wrapText="1"/>
    </xf>
    <xf numFmtId="0" fontId="2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ternet.garant.ru/document/redirect/179222/0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9"/>
  <sheetViews>
    <sheetView tabSelected="1" topLeftCell="A151" workbookViewId="0">
      <selection activeCell="B166" sqref="B166:C166"/>
    </sheetView>
  </sheetViews>
  <sheetFormatPr defaultColWidth="9.140625" defaultRowHeight="15" x14ac:dyDescent="0.25"/>
  <cols>
    <col min="1" max="1" width="7.42578125" style="1" customWidth="1"/>
    <col min="2" max="2" width="27.42578125" style="1" customWidth="1"/>
    <col min="3" max="3" width="86.85546875" style="1" customWidth="1"/>
    <col min="4" max="4" width="10.85546875" style="1" customWidth="1"/>
    <col min="5" max="5" width="9.140625" style="1" bestFit="1" customWidth="1"/>
    <col min="6" max="16384" width="9.140625" style="1"/>
  </cols>
  <sheetData>
    <row r="1" spans="1:17" x14ac:dyDescent="0.25">
      <c r="A1" s="112" t="s">
        <v>0</v>
      </c>
      <c r="B1" s="112"/>
      <c r="C1" s="112"/>
      <c r="D1" s="11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13" t="s">
        <v>1</v>
      </c>
      <c r="B2" s="113"/>
      <c r="C2" s="113"/>
      <c r="D2" s="11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x14ac:dyDescent="0.25">
      <c r="A3" s="117" t="s">
        <v>2</v>
      </c>
      <c r="B3" s="117"/>
    </row>
    <row r="4" spans="1:17" ht="30" customHeight="1" x14ac:dyDescent="0.25">
      <c r="A4" s="120" t="s">
        <v>3</v>
      </c>
      <c r="B4" s="120"/>
      <c r="C4" s="119" t="s">
        <v>4</v>
      </c>
      <c r="D4" s="119"/>
    </row>
    <row r="5" spans="1:17" x14ac:dyDescent="0.25">
      <c r="A5" s="4"/>
      <c r="B5" s="4"/>
      <c r="C5" s="5"/>
      <c r="D5" s="5"/>
    </row>
    <row r="6" spans="1:17" ht="53.25" customHeight="1" x14ac:dyDescent="0.25">
      <c r="A6" s="120" t="s">
        <v>5</v>
      </c>
      <c r="B6" s="120"/>
      <c r="C6" s="121" t="s">
        <v>6</v>
      </c>
      <c r="D6" s="12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408.95" customHeight="1" x14ac:dyDescent="0.25">
      <c r="A7" s="122" t="s">
        <v>7</v>
      </c>
      <c r="B7" s="119" t="s">
        <v>257</v>
      </c>
      <c r="C7" s="119"/>
      <c r="D7" s="119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92.1" customHeight="1" x14ac:dyDescent="0.25">
      <c r="A8" s="122"/>
      <c r="B8" s="119"/>
      <c r="C8" s="119"/>
      <c r="D8" s="11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x14ac:dyDescent="0.25">
      <c r="A9" s="117" t="s">
        <v>8</v>
      </c>
      <c r="B9" s="117"/>
      <c r="C9" s="116" t="s">
        <v>9</v>
      </c>
      <c r="D9" s="116"/>
    </row>
    <row r="10" spans="1:17" ht="15.75" x14ac:dyDescent="0.25">
      <c r="A10" s="8"/>
      <c r="B10" s="8"/>
    </row>
    <row r="11" spans="1:17" ht="15.75" x14ac:dyDescent="0.25">
      <c r="A11" s="118" t="s">
        <v>10</v>
      </c>
      <c r="B11" s="118"/>
      <c r="C11" s="118"/>
      <c r="D11" s="11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ht="31.5" x14ac:dyDescent="0.25">
      <c r="A12" s="10" t="s">
        <v>11</v>
      </c>
      <c r="B12" s="114" t="s">
        <v>12</v>
      </c>
      <c r="C12" s="115"/>
      <c r="D12" s="10" t="s">
        <v>13</v>
      </c>
    </row>
    <row r="13" spans="1:17" x14ac:dyDescent="0.25">
      <c r="A13" s="11">
        <v>1</v>
      </c>
      <c r="B13" s="108">
        <v>2</v>
      </c>
      <c r="C13" s="109"/>
      <c r="D13" s="11">
        <v>3</v>
      </c>
    </row>
    <row r="14" spans="1:17" ht="39" customHeight="1" x14ac:dyDescent="0.25">
      <c r="A14" s="12">
        <v>1</v>
      </c>
      <c r="B14" s="104" t="s">
        <v>14</v>
      </c>
      <c r="C14" s="105"/>
      <c r="D14" s="10" t="s">
        <v>15</v>
      </c>
    </row>
    <row r="15" spans="1:17" ht="15.75" x14ac:dyDescent="0.25">
      <c r="A15" s="13" t="s">
        <v>16</v>
      </c>
      <c r="B15" s="106" t="s">
        <v>17</v>
      </c>
      <c r="C15" s="107"/>
      <c r="D15" s="14">
        <v>1</v>
      </c>
    </row>
    <row r="16" spans="1:17" ht="15.75" x14ac:dyDescent="0.25">
      <c r="A16" s="12" t="s">
        <v>18</v>
      </c>
      <c r="B16" s="104" t="s">
        <v>19</v>
      </c>
      <c r="C16" s="105"/>
      <c r="D16" s="10">
        <v>0</v>
      </c>
    </row>
    <row r="17" spans="1:4" ht="15.75" x14ac:dyDescent="0.25">
      <c r="A17" s="12" t="s">
        <v>20</v>
      </c>
      <c r="B17" s="104" t="s">
        <v>21</v>
      </c>
      <c r="C17" s="105"/>
      <c r="D17" s="10">
        <v>1</v>
      </c>
    </row>
    <row r="18" spans="1:4" ht="15.75" x14ac:dyDescent="0.25">
      <c r="A18" s="12" t="s">
        <v>22</v>
      </c>
      <c r="B18" s="104" t="s">
        <v>23</v>
      </c>
      <c r="C18" s="105"/>
      <c r="D18" s="10">
        <v>0</v>
      </c>
    </row>
    <row r="19" spans="1:4" ht="15.75" x14ac:dyDescent="0.25">
      <c r="A19" s="13" t="s">
        <v>24</v>
      </c>
      <c r="B19" s="106" t="s">
        <v>25</v>
      </c>
      <c r="C19" s="107"/>
      <c r="D19" s="14">
        <v>3</v>
      </c>
    </row>
    <row r="20" spans="1:4" ht="15.75" x14ac:dyDescent="0.25">
      <c r="A20" s="13" t="s">
        <v>26</v>
      </c>
      <c r="B20" s="106" t="s">
        <v>27</v>
      </c>
      <c r="C20" s="107"/>
      <c r="D20" s="10">
        <v>0</v>
      </c>
    </row>
    <row r="21" spans="1:4" ht="15.75" x14ac:dyDescent="0.25">
      <c r="A21" s="12" t="s">
        <v>28</v>
      </c>
      <c r="B21" s="104" t="s">
        <v>29</v>
      </c>
      <c r="C21" s="105"/>
      <c r="D21" s="10">
        <v>0</v>
      </c>
    </row>
    <row r="22" spans="1:4" ht="15.75" x14ac:dyDescent="0.25">
      <c r="A22" s="12" t="s">
        <v>30</v>
      </c>
      <c r="B22" s="104" t="s">
        <v>19</v>
      </c>
      <c r="C22" s="105"/>
      <c r="D22" s="10">
        <v>0</v>
      </c>
    </row>
    <row r="23" spans="1:4" ht="15.75" x14ac:dyDescent="0.25">
      <c r="A23" s="13" t="s">
        <v>31</v>
      </c>
      <c r="B23" s="106" t="s">
        <v>32</v>
      </c>
      <c r="C23" s="107"/>
      <c r="D23" s="10">
        <v>0</v>
      </c>
    </row>
    <row r="24" spans="1:4" ht="15.75" x14ac:dyDescent="0.25">
      <c r="A24" s="12" t="s">
        <v>33</v>
      </c>
      <c r="B24" s="104" t="s">
        <v>34</v>
      </c>
      <c r="C24" s="105"/>
      <c r="D24" s="10">
        <v>0</v>
      </c>
    </row>
    <row r="25" spans="1:4" ht="15.75" x14ac:dyDescent="0.25">
      <c r="A25" s="12" t="s">
        <v>35</v>
      </c>
      <c r="B25" s="104" t="s">
        <v>36</v>
      </c>
      <c r="C25" s="105"/>
      <c r="D25" s="10">
        <v>0</v>
      </c>
    </row>
    <row r="26" spans="1:4" x14ac:dyDescent="0.25">
      <c r="A26" s="11">
        <v>1</v>
      </c>
      <c r="B26" s="108">
        <v>2</v>
      </c>
      <c r="C26" s="109"/>
      <c r="D26" s="11">
        <v>3</v>
      </c>
    </row>
    <row r="27" spans="1:4" ht="58.9" customHeight="1" x14ac:dyDescent="0.25">
      <c r="A27" s="12">
        <v>1</v>
      </c>
      <c r="B27" s="104" t="s">
        <v>37</v>
      </c>
      <c r="C27" s="105"/>
      <c r="D27" s="10" t="s">
        <v>15</v>
      </c>
    </row>
    <row r="28" spans="1:4" ht="56.25" customHeight="1" x14ac:dyDescent="0.25">
      <c r="A28" s="13" t="s">
        <v>16</v>
      </c>
      <c r="B28" s="106" t="s">
        <v>17</v>
      </c>
      <c r="C28" s="107"/>
      <c r="D28" s="14">
        <v>4</v>
      </c>
    </row>
    <row r="29" spans="1:4" ht="15.75" x14ac:dyDescent="0.25">
      <c r="A29" s="12" t="s">
        <v>18</v>
      </c>
      <c r="B29" s="104" t="s">
        <v>19</v>
      </c>
      <c r="C29" s="105"/>
      <c r="D29" s="10">
        <v>4</v>
      </c>
    </row>
    <row r="30" spans="1:4" ht="15.75" x14ac:dyDescent="0.25">
      <c r="A30" s="12" t="s">
        <v>20</v>
      </c>
      <c r="B30" s="104" t="s">
        <v>21</v>
      </c>
      <c r="C30" s="105"/>
      <c r="D30" s="10">
        <v>0</v>
      </c>
    </row>
    <row r="31" spans="1:4" ht="15.75" x14ac:dyDescent="0.25">
      <c r="A31" s="12" t="s">
        <v>22</v>
      </c>
      <c r="B31" s="104" t="s">
        <v>23</v>
      </c>
      <c r="C31" s="105"/>
      <c r="D31" s="10">
        <v>0</v>
      </c>
    </row>
    <row r="32" spans="1:4" ht="15.75" x14ac:dyDescent="0.25">
      <c r="A32" s="13" t="s">
        <v>24</v>
      </c>
      <c r="B32" s="106" t="s">
        <v>25</v>
      </c>
      <c r="C32" s="107"/>
      <c r="D32" s="14">
        <v>6</v>
      </c>
    </row>
    <row r="33" spans="1:4" ht="15.75" x14ac:dyDescent="0.25">
      <c r="A33" s="13" t="s">
        <v>26</v>
      </c>
      <c r="B33" s="106" t="s">
        <v>27</v>
      </c>
      <c r="C33" s="107"/>
      <c r="D33" s="14">
        <v>2</v>
      </c>
    </row>
    <row r="34" spans="1:4" ht="15.75" x14ac:dyDescent="0.25">
      <c r="A34" s="12" t="s">
        <v>28</v>
      </c>
      <c r="B34" s="104" t="s">
        <v>29</v>
      </c>
      <c r="C34" s="105"/>
      <c r="D34" s="10">
        <v>0</v>
      </c>
    </row>
    <row r="35" spans="1:4" ht="15.75" x14ac:dyDescent="0.25">
      <c r="A35" s="12" t="s">
        <v>30</v>
      </c>
      <c r="B35" s="104" t="s">
        <v>19</v>
      </c>
      <c r="C35" s="105"/>
      <c r="D35" s="10">
        <v>2</v>
      </c>
    </row>
    <row r="36" spans="1:4" ht="15.75" x14ac:dyDescent="0.25">
      <c r="A36" s="13" t="s">
        <v>31</v>
      </c>
      <c r="B36" s="106" t="s">
        <v>32</v>
      </c>
      <c r="C36" s="107"/>
      <c r="D36" s="10">
        <v>0</v>
      </c>
    </row>
    <row r="37" spans="1:4" ht="15.75" x14ac:dyDescent="0.25">
      <c r="A37" s="12" t="s">
        <v>33</v>
      </c>
      <c r="B37" s="104" t="s">
        <v>34</v>
      </c>
      <c r="C37" s="105"/>
      <c r="D37" s="10">
        <v>0</v>
      </c>
    </row>
    <row r="38" spans="1:4" ht="15.75" x14ac:dyDescent="0.25">
      <c r="A38" s="12" t="s">
        <v>35</v>
      </c>
      <c r="B38" s="104" t="s">
        <v>36</v>
      </c>
      <c r="C38" s="105"/>
      <c r="D38" s="10">
        <v>0</v>
      </c>
    </row>
    <row r="39" spans="1:4" x14ac:dyDescent="0.25">
      <c r="A39" s="11">
        <v>1</v>
      </c>
      <c r="B39" s="108">
        <v>2</v>
      </c>
      <c r="C39" s="109"/>
      <c r="D39" s="11">
        <v>3</v>
      </c>
    </row>
    <row r="40" spans="1:4" ht="32.450000000000003" customHeight="1" x14ac:dyDescent="0.25">
      <c r="A40" s="12">
        <v>1</v>
      </c>
      <c r="B40" s="104" t="s">
        <v>38</v>
      </c>
      <c r="C40" s="105"/>
      <c r="D40" s="10" t="s">
        <v>15</v>
      </c>
    </row>
    <row r="41" spans="1:4" ht="15.75" x14ac:dyDescent="0.25">
      <c r="A41" s="13" t="s">
        <v>16</v>
      </c>
      <c r="B41" s="106" t="s">
        <v>17</v>
      </c>
      <c r="C41" s="107"/>
      <c r="D41" s="14">
        <v>0</v>
      </c>
    </row>
    <row r="42" spans="1:4" ht="15.75" x14ac:dyDescent="0.25">
      <c r="A42" s="12" t="s">
        <v>18</v>
      </c>
      <c r="B42" s="104" t="s">
        <v>19</v>
      </c>
      <c r="C42" s="105"/>
      <c r="D42" s="10">
        <v>0</v>
      </c>
    </row>
    <row r="43" spans="1:4" ht="15.75" x14ac:dyDescent="0.25">
      <c r="A43" s="12" t="s">
        <v>20</v>
      </c>
      <c r="B43" s="104" t="s">
        <v>21</v>
      </c>
      <c r="C43" s="105"/>
      <c r="D43" s="10">
        <v>0</v>
      </c>
    </row>
    <row r="44" spans="1:4" ht="15.75" x14ac:dyDescent="0.25">
      <c r="A44" s="12" t="s">
        <v>22</v>
      </c>
      <c r="B44" s="104" t="s">
        <v>23</v>
      </c>
      <c r="C44" s="105"/>
      <c r="D44" s="10">
        <v>0</v>
      </c>
    </row>
    <row r="45" spans="1:4" ht="15.75" x14ac:dyDescent="0.25">
      <c r="A45" s="13" t="s">
        <v>24</v>
      </c>
      <c r="B45" s="106" t="s">
        <v>25</v>
      </c>
      <c r="C45" s="107"/>
      <c r="D45" s="14">
        <v>2</v>
      </c>
    </row>
    <row r="46" spans="1:4" ht="15.75" x14ac:dyDescent="0.25">
      <c r="A46" s="13" t="s">
        <v>26</v>
      </c>
      <c r="B46" s="106" t="s">
        <v>27</v>
      </c>
      <c r="C46" s="107"/>
      <c r="D46" s="10">
        <v>0</v>
      </c>
    </row>
    <row r="47" spans="1:4" ht="15.75" x14ac:dyDescent="0.25">
      <c r="A47" s="12" t="s">
        <v>28</v>
      </c>
      <c r="B47" s="104" t="s">
        <v>29</v>
      </c>
      <c r="C47" s="105"/>
      <c r="D47" s="10">
        <v>0</v>
      </c>
    </row>
    <row r="48" spans="1:4" ht="15.75" x14ac:dyDescent="0.25">
      <c r="A48" s="12" t="s">
        <v>30</v>
      </c>
      <c r="B48" s="104" t="s">
        <v>19</v>
      </c>
      <c r="C48" s="105"/>
      <c r="D48" s="10">
        <v>0</v>
      </c>
    </row>
    <row r="49" spans="1:4" ht="15.75" x14ac:dyDescent="0.25">
      <c r="A49" s="13" t="s">
        <v>31</v>
      </c>
      <c r="B49" s="106" t="s">
        <v>32</v>
      </c>
      <c r="C49" s="107"/>
      <c r="D49" s="10">
        <v>0</v>
      </c>
    </row>
    <row r="50" spans="1:4" ht="15.75" x14ac:dyDescent="0.25">
      <c r="A50" s="12" t="s">
        <v>33</v>
      </c>
      <c r="B50" s="104" t="s">
        <v>34</v>
      </c>
      <c r="C50" s="105"/>
      <c r="D50" s="10">
        <v>0</v>
      </c>
    </row>
    <row r="51" spans="1:4" ht="15.75" x14ac:dyDescent="0.25">
      <c r="A51" s="12" t="s">
        <v>35</v>
      </c>
      <c r="B51" s="104" t="s">
        <v>36</v>
      </c>
      <c r="C51" s="105"/>
      <c r="D51" s="10">
        <v>0</v>
      </c>
    </row>
    <row r="52" spans="1:4" x14ac:dyDescent="0.25">
      <c r="A52" s="15">
        <v>1</v>
      </c>
      <c r="B52" s="110">
        <v>2</v>
      </c>
      <c r="C52" s="111"/>
      <c r="D52" s="15">
        <v>3</v>
      </c>
    </row>
    <row r="53" spans="1:4" ht="47.45" customHeight="1" x14ac:dyDescent="0.25">
      <c r="A53" s="12">
        <v>1</v>
      </c>
      <c r="B53" s="104" t="s">
        <v>39</v>
      </c>
      <c r="C53" s="105"/>
      <c r="D53" s="10" t="s">
        <v>15</v>
      </c>
    </row>
    <row r="54" spans="1:4" ht="14.45" customHeight="1" x14ac:dyDescent="0.25">
      <c r="A54" s="13" t="s">
        <v>16</v>
      </c>
      <c r="B54" s="106" t="s">
        <v>17</v>
      </c>
      <c r="C54" s="107"/>
      <c r="D54" s="14">
        <v>0</v>
      </c>
    </row>
    <row r="55" spans="1:4" ht="15.75" x14ac:dyDescent="0.25">
      <c r="A55" s="12" t="s">
        <v>18</v>
      </c>
      <c r="B55" s="104" t="s">
        <v>19</v>
      </c>
      <c r="C55" s="105"/>
      <c r="D55" s="10">
        <v>0</v>
      </c>
    </row>
    <row r="56" spans="1:4" ht="16.899999999999999" customHeight="1" x14ac:dyDescent="0.25">
      <c r="A56" s="12" t="s">
        <v>20</v>
      </c>
      <c r="B56" s="104" t="s">
        <v>21</v>
      </c>
      <c r="C56" s="105"/>
      <c r="D56" s="10">
        <v>0</v>
      </c>
    </row>
    <row r="57" spans="1:4" ht="15.75" x14ac:dyDescent="0.25">
      <c r="A57" s="12" t="s">
        <v>22</v>
      </c>
      <c r="B57" s="104" t="s">
        <v>23</v>
      </c>
      <c r="C57" s="105"/>
      <c r="D57" s="10">
        <v>0</v>
      </c>
    </row>
    <row r="58" spans="1:4" ht="15.75" x14ac:dyDescent="0.25">
      <c r="A58" s="13" t="s">
        <v>24</v>
      </c>
      <c r="B58" s="106" t="s">
        <v>25</v>
      </c>
      <c r="C58" s="107"/>
      <c r="D58" s="14">
        <v>1</v>
      </c>
    </row>
    <row r="59" spans="1:4" ht="15.75" x14ac:dyDescent="0.25">
      <c r="A59" s="13" t="s">
        <v>26</v>
      </c>
      <c r="B59" s="106" t="s">
        <v>27</v>
      </c>
      <c r="C59" s="107"/>
      <c r="D59" s="10">
        <v>0</v>
      </c>
    </row>
    <row r="60" spans="1:4" ht="15.75" x14ac:dyDescent="0.25">
      <c r="A60" s="12" t="s">
        <v>28</v>
      </c>
      <c r="B60" s="104" t="s">
        <v>29</v>
      </c>
      <c r="C60" s="105"/>
      <c r="D60" s="10">
        <v>0</v>
      </c>
    </row>
    <row r="61" spans="1:4" ht="15.75" x14ac:dyDescent="0.25">
      <c r="A61" s="12" t="s">
        <v>30</v>
      </c>
      <c r="B61" s="104" t="s">
        <v>19</v>
      </c>
      <c r="C61" s="105"/>
      <c r="D61" s="10">
        <v>0</v>
      </c>
    </row>
    <row r="62" spans="1:4" ht="15.75" x14ac:dyDescent="0.25">
      <c r="A62" s="13" t="s">
        <v>31</v>
      </c>
      <c r="B62" s="106" t="s">
        <v>32</v>
      </c>
      <c r="C62" s="107"/>
      <c r="D62" s="14">
        <v>1</v>
      </c>
    </row>
    <row r="63" spans="1:4" ht="15.75" x14ac:dyDescent="0.25">
      <c r="A63" s="12" t="s">
        <v>33</v>
      </c>
      <c r="B63" s="104" t="s">
        <v>34</v>
      </c>
      <c r="C63" s="105"/>
      <c r="D63" s="10">
        <v>1</v>
      </c>
    </row>
    <row r="64" spans="1:4" ht="15.75" x14ac:dyDescent="0.25">
      <c r="A64" s="12" t="s">
        <v>35</v>
      </c>
      <c r="B64" s="104" t="s">
        <v>36</v>
      </c>
      <c r="C64" s="105"/>
      <c r="D64" s="10">
        <v>0</v>
      </c>
    </row>
    <row r="65" spans="1:4" x14ac:dyDescent="0.25">
      <c r="A65" s="11">
        <v>1</v>
      </c>
      <c r="B65" s="108">
        <v>2</v>
      </c>
      <c r="C65" s="109"/>
      <c r="D65" s="11">
        <v>3</v>
      </c>
    </row>
    <row r="66" spans="1:4" ht="39" customHeight="1" x14ac:dyDescent="0.25">
      <c r="A66" s="12">
        <v>1</v>
      </c>
      <c r="B66" s="104" t="s">
        <v>40</v>
      </c>
      <c r="C66" s="105"/>
      <c r="D66" s="10" t="s">
        <v>15</v>
      </c>
    </row>
    <row r="67" spans="1:4" ht="15.75" x14ac:dyDescent="0.25">
      <c r="A67" s="13" t="s">
        <v>16</v>
      </c>
      <c r="B67" s="106" t="s">
        <v>17</v>
      </c>
      <c r="C67" s="107"/>
      <c r="D67" s="14">
        <v>3</v>
      </c>
    </row>
    <row r="68" spans="1:4" ht="15.75" x14ac:dyDescent="0.25">
      <c r="A68" s="12" t="s">
        <v>18</v>
      </c>
      <c r="B68" s="104" t="s">
        <v>19</v>
      </c>
      <c r="C68" s="105"/>
      <c r="D68" s="10">
        <v>3</v>
      </c>
    </row>
    <row r="69" spans="1:4" ht="15.75" x14ac:dyDescent="0.25">
      <c r="A69" s="12" t="s">
        <v>20</v>
      </c>
      <c r="B69" s="104" t="s">
        <v>21</v>
      </c>
      <c r="C69" s="105"/>
      <c r="D69" s="10">
        <v>0</v>
      </c>
    </row>
    <row r="70" spans="1:4" ht="15.75" x14ac:dyDescent="0.25">
      <c r="A70" s="12" t="s">
        <v>22</v>
      </c>
      <c r="B70" s="104" t="s">
        <v>23</v>
      </c>
      <c r="C70" s="105"/>
      <c r="D70" s="10">
        <v>0</v>
      </c>
    </row>
    <row r="71" spans="1:4" ht="15.75" x14ac:dyDescent="0.25">
      <c r="A71" s="13" t="s">
        <v>24</v>
      </c>
      <c r="B71" s="106" t="s">
        <v>25</v>
      </c>
      <c r="C71" s="107"/>
      <c r="D71" s="14">
        <v>5</v>
      </c>
    </row>
    <row r="72" spans="1:4" ht="15.75" x14ac:dyDescent="0.25">
      <c r="A72" s="13" t="s">
        <v>26</v>
      </c>
      <c r="B72" s="106" t="s">
        <v>27</v>
      </c>
      <c r="C72" s="107"/>
      <c r="D72" s="10">
        <v>0</v>
      </c>
    </row>
    <row r="73" spans="1:4" ht="15.75" x14ac:dyDescent="0.25">
      <c r="A73" s="12" t="s">
        <v>28</v>
      </c>
      <c r="B73" s="104" t="s">
        <v>29</v>
      </c>
      <c r="C73" s="105"/>
      <c r="D73" s="10">
        <v>0</v>
      </c>
    </row>
    <row r="74" spans="1:4" ht="15.75" x14ac:dyDescent="0.25">
      <c r="A74" s="12" t="s">
        <v>30</v>
      </c>
      <c r="B74" s="104" t="s">
        <v>19</v>
      </c>
      <c r="C74" s="105"/>
      <c r="D74" s="10">
        <v>0</v>
      </c>
    </row>
    <row r="75" spans="1:4" ht="15.75" x14ac:dyDescent="0.25">
      <c r="A75" s="13" t="s">
        <v>31</v>
      </c>
      <c r="B75" s="106" t="s">
        <v>32</v>
      </c>
      <c r="C75" s="107"/>
      <c r="D75" s="10">
        <v>0</v>
      </c>
    </row>
    <row r="76" spans="1:4" ht="15.75" x14ac:dyDescent="0.25">
      <c r="A76" s="12" t="s">
        <v>33</v>
      </c>
      <c r="B76" s="104" t="s">
        <v>34</v>
      </c>
      <c r="C76" s="105"/>
      <c r="D76" s="10">
        <v>0</v>
      </c>
    </row>
    <row r="77" spans="1:4" ht="15.75" x14ac:dyDescent="0.25">
      <c r="A77" s="12" t="s">
        <v>35</v>
      </c>
      <c r="B77" s="104" t="s">
        <v>36</v>
      </c>
      <c r="C77" s="105"/>
      <c r="D77" s="10">
        <v>0</v>
      </c>
    </row>
    <row r="78" spans="1:4" x14ac:dyDescent="0.25">
      <c r="A78" s="15">
        <v>1</v>
      </c>
      <c r="B78" s="110">
        <v>2</v>
      </c>
      <c r="C78" s="111"/>
      <c r="D78" s="15">
        <v>3</v>
      </c>
    </row>
    <row r="79" spans="1:4" ht="31.9" customHeight="1" x14ac:dyDescent="0.25">
      <c r="A79" s="12">
        <v>1</v>
      </c>
      <c r="B79" s="104" t="s">
        <v>41</v>
      </c>
      <c r="C79" s="105"/>
      <c r="D79" s="10" t="s">
        <v>42</v>
      </c>
    </row>
    <row r="80" spans="1:4" ht="15.75" x14ac:dyDescent="0.25">
      <c r="A80" s="13" t="s">
        <v>43</v>
      </c>
      <c r="B80" s="106" t="s">
        <v>44</v>
      </c>
      <c r="C80" s="107"/>
      <c r="D80" s="14">
        <v>5</v>
      </c>
    </row>
    <row r="81" spans="1:4" ht="15.75" x14ac:dyDescent="0.25">
      <c r="A81" s="12" t="s">
        <v>45</v>
      </c>
      <c r="B81" s="104" t="s">
        <v>46</v>
      </c>
      <c r="C81" s="105"/>
      <c r="D81" s="10">
        <v>5</v>
      </c>
    </row>
    <row r="82" spans="1:4" ht="15.75" x14ac:dyDescent="0.25">
      <c r="A82" s="12" t="s">
        <v>47</v>
      </c>
      <c r="B82" s="104" t="s">
        <v>48</v>
      </c>
      <c r="C82" s="105"/>
      <c r="D82" s="10">
        <v>0</v>
      </c>
    </row>
    <row r="83" spans="1:4" ht="15.75" x14ac:dyDescent="0.25">
      <c r="A83" s="12" t="s">
        <v>49</v>
      </c>
      <c r="B83" s="104" t="s">
        <v>50</v>
      </c>
      <c r="C83" s="105"/>
      <c r="D83" s="10">
        <v>0</v>
      </c>
    </row>
    <row r="84" spans="1:4" ht="15.75" x14ac:dyDescent="0.25">
      <c r="A84" s="13" t="s">
        <v>51</v>
      </c>
      <c r="B84" s="106" t="s">
        <v>52</v>
      </c>
      <c r="C84" s="107"/>
      <c r="D84" s="14">
        <v>7</v>
      </c>
    </row>
    <row r="85" spans="1:4" ht="15.75" x14ac:dyDescent="0.25">
      <c r="A85" s="13" t="s">
        <v>53</v>
      </c>
      <c r="B85" s="106" t="s">
        <v>54</v>
      </c>
      <c r="C85" s="107"/>
      <c r="D85" s="14">
        <v>2</v>
      </c>
    </row>
    <row r="86" spans="1:4" ht="15.75" x14ac:dyDescent="0.25">
      <c r="A86" s="12" t="s">
        <v>55</v>
      </c>
      <c r="B86" s="104" t="s">
        <v>56</v>
      </c>
      <c r="C86" s="105"/>
      <c r="D86" s="10">
        <v>0</v>
      </c>
    </row>
    <row r="87" spans="1:4" ht="15.75" x14ac:dyDescent="0.25">
      <c r="A87" s="12" t="s">
        <v>57</v>
      </c>
      <c r="B87" s="104" t="s">
        <v>46</v>
      </c>
      <c r="C87" s="105"/>
      <c r="D87" s="10">
        <v>2</v>
      </c>
    </row>
    <row r="88" spans="1:4" ht="15.75" x14ac:dyDescent="0.25">
      <c r="A88" s="13" t="s">
        <v>58</v>
      </c>
      <c r="B88" s="106" t="s">
        <v>59</v>
      </c>
      <c r="C88" s="107"/>
      <c r="D88" s="10">
        <v>0</v>
      </c>
    </row>
    <row r="89" spans="1:4" ht="15.75" x14ac:dyDescent="0.25">
      <c r="A89" s="12" t="s">
        <v>60</v>
      </c>
      <c r="B89" s="104" t="s">
        <v>61</v>
      </c>
      <c r="C89" s="105"/>
      <c r="D89" s="10">
        <v>0</v>
      </c>
    </row>
    <row r="90" spans="1:4" ht="15.75" x14ac:dyDescent="0.25">
      <c r="A90" s="12" t="s">
        <v>62</v>
      </c>
      <c r="B90" s="104" t="s">
        <v>63</v>
      </c>
      <c r="C90" s="105"/>
      <c r="D90" s="10">
        <v>0</v>
      </c>
    </row>
    <row r="91" spans="1:4" x14ac:dyDescent="0.25">
      <c r="A91" s="11">
        <v>1</v>
      </c>
      <c r="B91" s="108">
        <v>2</v>
      </c>
      <c r="C91" s="109"/>
      <c r="D91" s="11">
        <v>3</v>
      </c>
    </row>
    <row r="92" spans="1:4" ht="70.5" customHeight="1" x14ac:dyDescent="0.25">
      <c r="A92" s="12">
        <v>1</v>
      </c>
      <c r="B92" s="104" t="s">
        <v>258</v>
      </c>
      <c r="C92" s="105"/>
      <c r="D92" s="10" t="s">
        <v>15</v>
      </c>
    </row>
    <row r="93" spans="1:4" ht="15.75" x14ac:dyDescent="0.25">
      <c r="A93" s="13" t="s">
        <v>16</v>
      </c>
      <c r="B93" s="106" t="s">
        <v>17</v>
      </c>
      <c r="C93" s="107"/>
      <c r="D93" s="14">
        <v>0</v>
      </c>
    </row>
    <row r="94" spans="1:4" ht="15.75" x14ac:dyDescent="0.25">
      <c r="A94" s="12" t="s">
        <v>18</v>
      </c>
      <c r="B94" s="104" t="s">
        <v>19</v>
      </c>
      <c r="C94" s="105"/>
      <c r="D94" s="10">
        <v>0</v>
      </c>
    </row>
    <row r="95" spans="1:4" ht="15.75" x14ac:dyDescent="0.25">
      <c r="A95" s="12" t="s">
        <v>20</v>
      </c>
      <c r="B95" s="104" t="s">
        <v>21</v>
      </c>
      <c r="C95" s="105"/>
      <c r="D95" s="10">
        <v>0</v>
      </c>
    </row>
    <row r="96" spans="1:4" ht="15.75" x14ac:dyDescent="0.25">
      <c r="A96" s="12" t="s">
        <v>22</v>
      </c>
      <c r="B96" s="104" t="s">
        <v>23</v>
      </c>
      <c r="C96" s="105"/>
      <c r="D96" s="10">
        <v>0</v>
      </c>
    </row>
    <row r="97" spans="1:4" ht="15.75" x14ac:dyDescent="0.25">
      <c r="A97" s="13" t="s">
        <v>24</v>
      </c>
      <c r="B97" s="106" t="s">
        <v>25</v>
      </c>
      <c r="C97" s="107"/>
      <c r="D97" s="14">
        <v>2</v>
      </c>
    </row>
    <row r="98" spans="1:4" ht="15.75" x14ac:dyDescent="0.25">
      <c r="A98" s="13" t="s">
        <v>26</v>
      </c>
      <c r="B98" s="106" t="s">
        <v>27</v>
      </c>
      <c r="C98" s="107"/>
      <c r="D98" s="14">
        <v>2</v>
      </c>
    </row>
    <row r="99" spans="1:4" ht="15.75" x14ac:dyDescent="0.25">
      <c r="A99" s="12" t="s">
        <v>28</v>
      </c>
      <c r="B99" s="104" t="s">
        <v>29</v>
      </c>
      <c r="C99" s="105"/>
      <c r="D99" s="10">
        <v>0</v>
      </c>
    </row>
    <row r="100" spans="1:4" ht="15.75" x14ac:dyDescent="0.25">
      <c r="A100" s="12" t="s">
        <v>30</v>
      </c>
      <c r="B100" s="104" t="s">
        <v>19</v>
      </c>
      <c r="C100" s="105"/>
      <c r="D100" s="10">
        <v>2</v>
      </c>
    </row>
    <row r="101" spans="1:4" ht="15.75" x14ac:dyDescent="0.25">
      <c r="A101" s="13" t="s">
        <v>31</v>
      </c>
      <c r="B101" s="106" t="s">
        <v>32</v>
      </c>
      <c r="C101" s="107"/>
      <c r="D101" s="14">
        <v>0</v>
      </c>
    </row>
    <row r="102" spans="1:4" ht="15.75" x14ac:dyDescent="0.25">
      <c r="A102" s="12" t="s">
        <v>33</v>
      </c>
      <c r="B102" s="104" t="s">
        <v>34</v>
      </c>
      <c r="C102" s="105"/>
      <c r="D102" s="10">
        <v>0</v>
      </c>
    </row>
    <row r="103" spans="1:4" ht="15.75" x14ac:dyDescent="0.25">
      <c r="A103" s="12" t="s">
        <v>35</v>
      </c>
      <c r="B103" s="104" t="s">
        <v>36</v>
      </c>
      <c r="C103" s="105"/>
      <c r="D103" s="10">
        <v>0</v>
      </c>
    </row>
    <row r="104" spans="1:4" x14ac:dyDescent="0.25">
      <c r="A104" s="11">
        <v>1</v>
      </c>
      <c r="B104" s="108">
        <v>2</v>
      </c>
      <c r="C104" s="109"/>
      <c r="D104" s="11">
        <v>3</v>
      </c>
    </row>
    <row r="105" spans="1:4" ht="38.450000000000003" customHeight="1" x14ac:dyDescent="0.25">
      <c r="A105" s="12">
        <v>1</v>
      </c>
      <c r="B105" s="104" t="s">
        <v>64</v>
      </c>
      <c r="C105" s="105"/>
      <c r="D105" s="10" t="s">
        <v>15</v>
      </c>
    </row>
    <row r="106" spans="1:4" ht="15.75" x14ac:dyDescent="0.25">
      <c r="A106" s="13" t="s">
        <v>16</v>
      </c>
      <c r="B106" s="106" t="s">
        <v>17</v>
      </c>
      <c r="C106" s="107"/>
      <c r="D106" s="14">
        <v>0</v>
      </c>
    </row>
    <row r="107" spans="1:4" ht="15.75" x14ac:dyDescent="0.25">
      <c r="A107" s="12" t="s">
        <v>18</v>
      </c>
      <c r="B107" s="104" t="s">
        <v>19</v>
      </c>
      <c r="C107" s="105"/>
      <c r="D107" s="10">
        <v>0</v>
      </c>
    </row>
    <row r="108" spans="1:4" ht="15.75" x14ac:dyDescent="0.25">
      <c r="A108" s="12" t="s">
        <v>20</v>
      </c>
      <c r="B108" s="104" t="s">
        <v>21</v>
      </c>
      <c r="C108" s="105"/>
      <c r="D108" s="10">
        <v>0</v>
      </c>
    </row>
    <row r="109" spans="1:4" ht="15.75" x14ac:dyDescent="0.25">
      <c r="A109" s="12" t="s">
        <v>22</v>
      </c>
      <c r="B109" s="104" t="s">
        <v>23</v>
      </c>
      <c r="C109" s="105"/>
      <c r="D109" s="10">
        <v>0</v>
      </c>
    </row>
    <row r="110" spans="1:4" ht="15.75" x14ac:dyDescent="0.25">
      <c r="A110" s="13" t="s">
        <v>24</v>
      </c>
      <c r="B110" s="106" t="s">
        <v>25</v>
      </c>
      <c r="C110" s="107"/>
      <c r="D110" s="14">
        <v>1</v>
      </c>
    </row>
    <row r="111" spans="1:4" ht="15.75" x14ac:dyDescent="0.25">
      <c r="A111" s="13" t="s">
        <v>26</v>
      </c>
      <c r="B111" s="106" t="s">
        <v>27</v>
      </c>
      <c r="C111" s="107"/>
      <c r="D111" s="16">
        <v>1</v>
      </c>
    </row>
    <row r="112" spans="1:4" ht="15.75" x14ac:dyDescent="0.25">
      <c r="A112" s="12" t="s">
        <v>28</v>
      </c>
      <c r="B112" s="104" t="s">
        <v>29</v>
      </c>
      <c r="C112" s="105"/>
      <c r="D112" s="10">
        <v>1</v>
      </c>
    </row>
    <row r="113" spans="1:4" ht="15.75" x14ac:dyDescent="0.25">
      <c r="A113" s="12" t="s">
        <v>30</v>
      </c>
      <c r="B113" s="104" t="s">
        <v>19</v>
      </c>
      <c r="C113" s="105"/>
      <c r="D113" s="10">
        <v>0</v>
      </c>
    </row>
    <row r="114" spans="1:4" ht="15.75" x14ac:dyDescent="0.25">
      <c r="A114" s="13" t="s">
        <v>31</v>
      </c>
      <c r="B114" s="106" t="s">
        <v>32</v>
      </c>
      <c r="C114" s="107"/>
      <c r="D114" s="14">
        <v>0</v>
      </c>
    </row>
    <row r="115" spans="1:4" ht="15.75" x14ac:dyDescent="0.25">
      <c r="A115" s="12" t="s">
        <v>33</v>
      </c>
      <c r="B115" s="104" t="s">
        <v>34</v>
      </c>
      <c r="C115" s="105"/>
      <c r="D115" s="10">
        <v>0</v>
      </c>
    </row>
    <row r="116" spans="1:4" ht="15.75" x14ac:dyDescent="0.25">
      <c r="A116" s="12" t="s">
        <v>35</v>
      </c>
      <c r="B116" s="104" t="s">
        <v>36</v>
      </c>
      <c r="C116" s="105"/>
      <c r="D116" s="10">
        <v>0</v>
      </c>
    </row>
    <row r="117" spans="1:4" x14ac:dyDescent="0.25">
      <c r="A117" s="11">
        <v>1</v>
      </c>
      <c r="B117" s="108">
        <v>2</v>
      </c>
      <c r="C117" s="109"/>
      <c r="D117" s="11">
        <v>3</v>
      </c>
    </row>
    <row r="118" spans="1:4" ht="15.75" x14ac:dyDescent="0.25">
      <c r="A118" s="12">
        <v>1</v>
      </c>
      <c r="B118" s="104" t="s">
        <v>65</v>
      </c>
      <c r="C118" s="105"/>
      <c r="D118" s="10" t="s">
        <v>15</v>
      </c>
    </row>
    <row r="119" spans="1:4" ht="15.75" x14ac:dyDescent="0.25">
      <c r="A119" s="13" t="s">
        <v>16</v>
      </c>
      <c r="B119" s="106" t="s">
        <v>17</v>
      </c>
      <c r="C119" s="107"/>
      <c r="D119" s="14">
        <v>0</v>
      </c>
    </row>
    <row r="120" spans="1:4" ht="15.75" x14ac:dyDescent="0.25">
      <c r="A120" s="12" t="s">
        <v>18</v>
      </c>
      <c r="B120" s="104" t="s">
        <v>19</v>
      </c>
      <c r="C120" s="105"/>
      <c r="D120" s="10">
        <v>0</v>
      </c>
    </row>
    <row r="121" spans="1:4" ht="15.75" x14ac:dyDescent="0.25">
      <c r="A121" s="12" t="s">
        <v>20</v>
      </c>
      <c r="B121" s="104" t="s">
        <v>21</v>
      </c>
      <c r="C121" s="105"/>
      <c r="D121" s="10">
        <v>0</v>
      </c>
    </row>
    <row r="122" spans="1:4" ht="15.75" x14ac:dyDescent="0.25">
      <c r="A122" s="12" t="s">
        <v>22</v>
      </c>
      <c r="B122" s="104" t="s">
        <v>23</v>
      </c>
      <c r="C122" s="105"/>
      <c r="D122" s="10">
        <v>0</v>
      </c>
    </row>
    <row r="123" spans="1:4" ht="15.75" x14ac:dyDescent="0.25">
      <c r="A123" s="13" t="s">
        <v>24</v>
      </c>
      <c r="B123" s="106" t="s">
        <v>25</v>
      </c>
      <c r="C123" s="107"/>
      <c r="D123" s="14">
        <v>2</v>
      </c>
    </row>
    <row r="124" spans="1:4" ht="15.75" x14ac:dyDescent="0.25">
      <c r="A124" s="13" t="s">
        <v>26</v>
      </c>
      <c r="B124" s="106" t="s">
        <v>27</v>
      </c>
      <c r="C124" s="107"/>
      <c r="D124" s="10">
        <v>0</v>
      </c>
    </row>
    <row r="125" spans="1:4" ht="15.75" x14ac:dyDescent="0.25">
      <c r="A125" s="12" t="s">
        <v>28</v>
      </c>
      <c r="B125" s="104" t="s">
        <v>29</v>
      </c>
      <c r="C125" s="105"/>
      <c r="D125" s="10">
        <v>0</v>
      </c>
    </row>
    <row r="126" spans="1:4" ht="15.75" x14ac:dyDescent="0.25">
      <c r="A126" s="12" t="s">
        <v>30</v>
      </c>
      <c r="B126" s="104" t="s">
        <v>19</v>
      </c>
      <c r="C126" s="105"/>
      <c r="D126" s="10">
        <v>0</v>
      </c>
    </row>
    <row r="127" spans="1:4" ht="15.75" x14ac:dyDescent="0.25">
      <c r="A127" s="13" t="s">
        <v>31</v>
      </c>
      <c r="B127" s="106" t="s">
        <v>32</v>
      </c>
      <c r="C127" s="107"/>
      <c r="D127" s="10">
        <v>0</v>
      </c>
    </row>
    <row r="128" spans="1:4" ht="15.75" x14ac:dyDescent="0.25">
      <c r="A128" s="12" t="s">
        <v>33</v>
      </c>
      <c r="B128" s="104" t="s">
        <v>34</v>
      </c>
      <c r="C128" s="105"/>
      <c r="D128" s="10">
        <v>0</v>
      </c>
    </row>
    <row r="129" spans="1:4" ht="15.75" x14ac:dyDescent="0.25">
      <c r="A129" s="12" t="s">
        <v>35</v>
      </c>
      <c r="B129" s="104" t="s">
        <v>36</v>
      </c>
      <c r="C129" s="105"/>
      <c r="D129" s="10">
        <v>0</v>
      </c>
    </row>
    <row r="130" spans="1:4" x14ac:dyDescent="0.25">
      <c r="A130" s="11">
        <v>1</v>
      </c>
      <c r="B130" s="108">
        <v>2</v>
      </c>
      <c r="C130" s="109"/>
      <c r="D130" s="11">
        <v>3</v>
      </c>
    </row>
    <row r="131" spans="1:4" ht="32.450000000000003" customHeight="1" x14ac:dyDescent="0.25">
      <c r="A131" s="12">
        <v>1</v>
      </c>
      <c r="B131" s="104" t="s">
        <v>66</v>
      </c>
      <c r="C131" s="105"/>
      <c r="D131" s="10" t="s">
        <v>15</v>
      </c>
    </row>
    <row r="132" spans="1:4" ht="15.75" x14ac:dyDescent="0.25">
      <c r="A132" s="13" t="s">
        <v>16</v>
      </c>
      <c r="B132" s="106" t="s">
        <v>17</v>
      </c>
      <c r="C132" s="107"/>
      <c r="D132" s="14">
        <v>1</v>
      </c>
    </row>
    <row r="133" spans="1:4" ht="15.75" x14ac:dyDescent="0.25">
      <c r="A133" s="12" t="s">
        <v>18</v>
      </c>
      <c r="B133" s="104" t="s">
        <v>19</v>
      </c>
      <c r="C133" s="105"/>
      <c r="D133" s="10">
        <v>1</v>
      </c>
    </row>
    <row r="134" spans="1:4" ht="15.75" x14ac:dyDescent="0.25">
      <c r="A134" s="12" t="s">
        <v>20</v>
      </c>
      <c r="B134" s="104" t="s">
        <v>21</v>
      </c>
      <c r="C134" s="105"/>
      <c r="D134" s="10">
        <v>0</v>
      </c>
    </row>
    <row r="135" spans="1:4" ht="15.75" x14ac:dyDescent="0.25">
      <c r="A135" s="12" t="s">
        <v>22</v>
      </c>
      <c r="B135" s="104" t="s">
        <v>23</v>
      </c>
      <c r="C135" s="105"/>
      <c r="D135" s="10">
        <v>0</v>
      </c>
    </row>
    <row r="136" spans="1:4" ht="15.75" x14ac:dyDescent="0.25">
      <c r="A136" s="13" t="s">
        <v>24</v>
      </c>
      <c r="B136" s="106" t="s">
        <v>25</v>
      </c>
      <c r="C136" s="107"/>
      <c r="D136" s="14">
        <v>2</v>
      </c>
    </row>
    <row r="137" spans="1:4" ht="15.75" x14ac:dyDescent="0.25">
      <c r="A137" s="13" t="s">
        <v>26</v>
      </c>
      <c r="B137" s="106" t="s">
        <v>27</v>
      </c>
      <c r="C137" s="107"/>
      <c r="D137" s="14">
        <v>1</v>
      </c>
    </row>
    <row r="138" spans="1:4" ht="15.75" x14ac:dyDescent="0.25">
      <c r="A138" s="12" t="s">
        <v>28</v>
      </c>
      <c r="B138" s="104" t="s">
        <v>29</v>
      </c>
      <c r="C138" s="105"/>
      <c r="D138" s="10">
        <v>0</v>
      </c>
    </row>
    <row r="139" spans="1:4" ht="15.75" x14ac:dyDescent="0.25">
      <c r="A139" s="12" t="s">
        <v>30</v>
      </c>
      <c r="B139" s="104" t="s">
        <v>19</v>
      </c>
      <c r="C139" s="105"/>
      <c r="D139" s="10">
        <v>1</v>
      </c>
    </row>
    <row r="140" spans="1:4" ht="15.75" x14ac:dyDescent="0.25">
      <c r="A140" s="13" t="s">
        <v>31</v>
      </c>
      <c r="B140" s="106" t="s">
        <v>32</v>
      </c>
      <c r="C140" s="107"/>
      <c r="D140" s="14">
        <v>0</v>
      </c>
    </row>
    <row r="141" spans="1:4" ht="15.75" x14ac:dyDescent="0.25">
      <c r="A141" s="12" t="s">
        <v>33</v>
      </c>
      <c r="B141" s="104" t="s">
        <v>34</v>
      </c>
      <c r="C141" s="105"/>
      <c r="D141" s="10">
        <v>0</v>
      </c>
    </row>
    <row r="142" spans="1:4" ht="15.75" x14ac:dyDescent="0.25">
      <c r="A142" s="12" t="s">
        <v>35</v>
      </c>
      <c r="B142" s="104" t="s">
        <v>36</v>
      </c>
      <c r="C142" s="105"/>
      <c r="D142" s="10">
        <v>0</v>
      </c>
    </row>
    <row r="143" spans="1:4" x14ac:dyDescent="0.25">
      <c r="A143" s="11">
        <v>1</v>
      </c>
      <c r="B143" s="108">
        <v>2</v>
      </c>
      <c r="C143" s="109"/>
      <c r="D143" s="11">
        <v>3</v>
      </c>
    </row>
    <row r="144" spans="1:4" ht="66" customHeight="1" x14ac:dyDescent="0.25">
      <c r="A144" s="12">
        <v>1</v>
      </c>
      <c r="B144" s="104" t="s">
        <v>67</v>
      </c>
      <c r="C144" s="105"/>
      <c r="D144" s="10" t="s">
        <v>15</v>
      </c>
    </row>
    <row r="145" spans="1:4" ht="23.45" customHeight="1" x14ac:dyDescent="0.25">
      <c r="A145" s="13" t="s">
        <v>16</v>
      </c>
      <c r="B145" s="106" t="s">
        <v>17</v>
      </c>
      <c r="C145" s="107"/>
      <c r="D145" s="14">
        <v>1</v>
      </c>
    </row>
    <row r="146" spans="1:4" ht="15.75" x14ac:dyDescent="0.25">
      <c r="A146" s="12" t="s">
        <v>18</v>
      </c>
      <c r="B146" s="104" t="s">
        <v>19</v>
      </c>
      <c r="C146" s="105"/>
      <c r="D146" s="10">
        <v>1</v>
      </c>
    </row>
    <row r="147" spans="1:4" ht="15.75" x14ac:dyDescent="0.25">
      <c r="A147" s="12" t="s">
        <v>20</v>
      </c>
      <c r="B147" s="104" t="s">
        <v>21</v>
      </c>
      <c r="C147" s="105"/>
      <c r="D147" s="10">
        <v>0</v>
      </c>
    </row>
    <row r="148" spans="1:4" ht="15.75" x14ac:dyDescent="0.25">
      <c r="A148" s="12" t="s">
        <v>22</v>
      </c>
      <c r="B148" s="104" t="s">
        <v>23</v>
      </c>
      <c r="C148" s="105"/>
      <c r="D148" s="10">
        <v>0</v>
      </c>
    </row>
    <row r="149" spans="1:4" ht="15.75" x14ac:dyDescent="0.25">
      <c r="A149" s="13" t="s">
        <v>24</v>
      </c>
      <c r="B149" s="106" t="s">
        <v>25</v>
      </c>
      <c r="C149" s="107"/>
      <c r="D149" s="14">
        <v>3</v>
      </c>
    </row>
    <row r="150" spans="1:4" ht="15.75" x14ac:dyDescent="0.25">
      <c r="A150" s="13" t="s">
        <v>26</v>
      </c>
      <c r="B150" s="106" t="s">
        <v>27</v>
      </c>
      <c r="C150" s="107"/>
      <c r="D150" s="14">
        <v>2</v>
      </c>
    </row>
    <row r="151" spans="1:4" ht="15.75" x14ac:dyDescent="0.25">
      <c r="A151" s="12" t="s">
        <v>28</v>
      </c>
      <c r="B151" s="104" t="s">
        <v>29</v>
      </c>
      <c r="C151" s="105"/>
      <c r="D151" s="10">
        <v>1</v>
      </c>
    </row>
    <row r="152" spans="1:4" ht="15.75" x14ac:dyDescent="0.25">
      <c r="A152" s="12" t="s">
        <v>30</v>
      </c>
      <c r="B152" s="104" t="s">
        <v>19</v>
      </c>
      <c r="C152" s="105"/>
      <c r="D152" s="10">
        <v>1</v>
      </c>
    </row>
    <row r="153" spans="1:4" ht="15.75" x14ac:dyDescent="0.25">
      <c r="A153" s="13" t="s">
        <v>31</v>
      </c>
      <c r="B153" s="106" t="s">
        <v>32</v>
      </c>
      <c r="C153" s="107"/>
      <c r="D153" s="14">
        <v>0</v>
      </c>
    </row>
    <row r="154" spans="1:4" ht="15.75" x14ac:dyDescent="0.25">
      <c r="A154" s="12" t="s">
        <v>33</v>
      </c>
      <c r="B154" s="104" t="s">
        <v>34</v>
      </c>
      <c r="C154" s="105"/>
      <c r="D154" s="10">
        <v>0</v>
      </c>
    </row>
    <row r="155" spans="1:4" ht="15.75" x14ac:dyDescent="0.25">
      <c r="A155" s="12" t="s">
        <v>35</v>
      </c>
      <c r="B155" s="104" t="s">
        <v>36</v>
      </c>
      <c r="C155" s="105"/>
      <c r="D155" s="10">
        <v>0</v>
      </c>
    </row>
    <row r="156" spans="1:4" x14ac:dyDescent="0.25">
      <c r="A156" s="11">
        <v>1</v>
      </c>
      <c r="B156" s="108">
        <v>2</v>
      </c>
      <c r="C156" s="109"/>
      <c r="D156" s="11">
        <v>3</v>
      </c>
    </row>
    <row r="157" spans="1:4" ht="41.45" customHeight="1" x14ac:dyDescent="0.25">
      <c r="A157" s="12">
        <v>1</v>
      </c>
      <c r="B157" s="104" t="s">
        <v>68</v>
      </c>
      <c r="C157" s="105"/>
      <c r="D157" s="10" t="s">
        <v>42</v>
      </c>
    </row>
    <row r="158" spans="1:4" ht="15.75" x14ac:dyDescent="0.25">
      <c r="A158" s="13" t="s">
        <v>43</v>
      </c>
      <c r="B158" s="106" t="s">
        <v>44</v>
      </c>
      <c r="C158" s="107"/>
      <c r="D158" s="14">
        <v>1</v>
      </c>
    </row>
    <row r="159" spans="1:4" ht="15.75" x14ac:dyDescent="0.25">
      <c r="A159" s="12" t="s">
        <v>45</v>
      </c>
      <c r="B159" s="104" t="s">
        <v>46</v>
      </c>
      <c r="C159" s="105"/>
      <c r="D159" s="10">
        <v>0</v>
      </c>
    </row>
    <row r="160" spans="1:4" ht="15.75" x14ac:dyDescent="0.25">
      <c r="A160" s="12" t="s">
        <v>47</v>
      </c>
      <c r="B160" s="104" t="s">
        <v>48</v>
      </c>
      <c r="C160" s="105"/>
      <c r="D160" s="10">
        <v>1</v>
      </c>
    </row>
    <row r="161" spans="1:4" ht="15.75" x14ac:dyDescent="0.25">
      <c r="A161" s="12" t="s">
        <v>49</v>
      </c>
      <c r="B161" s="104" t="s">
        <v>50</v>
      </c>
      <c r="C161" s="105"/>
      <c r="D161" s="10">
        <v>0</v>
      </c>
    </row>
    <row r="162" spans="1:4" ht="15.75" x14ac:dyDescent="0.25">
      <c r="A162" s="13" t="s">
        <v>51</v>
      </c>
      <c r="B162" s="106" t="s">
        <v>52</v>
      </c>
      <c r="C162" s="107"/>
      <c r="D162" s="14">
        <v>9</v>
      </c>
    </row>
    <row r="163" spans="1:4" ht="15.75" x14ac:dyDescent="0.25">
      <c r="A163" s="13" t="s">
        <v>53</v>
      </c>
      <c r="B163" s="106" t="s">
        <v>54</v>
      </c>
      <c r="C163" s="107"/>
      <c r="D163" s="10">
        <v>2</v>
      </c>
    </row>
    <row r="164" spans="1:4" ht="15.75" x14ac:dyDescent="0.25">
      <c r="A164" s="12" t="s">
        <v>55</v>
      </c>
      <c r="B164" s="104" t="s">
        <v>56</v>
      </c>
      <c r="C164" s="105"/>
      <c r="D164" s="10">
        <v>0</v>
      </c>
    </row>
    <row r="165" spans="1:4" ht="15.75" x14ac:dyDescent="0.25">
      <c r="A165" s="12" t="s">
        <v>57</v>
      </c>
      <c r="B165" s="104" t="s">
        <v>46</v>
      </c>
      <c r="C165" s="105"/>
      <c r="D165" s="10">
        <v>2</v>
      </c>
    </row>
    <row r="166" spans="1:4" ht="15.75" x14ac:dyDescent="0.25">
      <c r="A166" s="13" t="s">
        <v>58</v>
      </c>
      <c r="B166" s="106" t="s">
        <v>59</v>
      </c>
      <c r="C166" s="107"/>
      <c r="D166" s="14">
        <v>0</v>
      </c>
    </row>
    <row r="167" spans="1:4" ht="15.75" x14ac:dyDescent="0.25">
      <c r="A167" s="12" t="s">
        <v>60</v>
      </c>
      <c r="B167" s="104" t="s">
        <v>61</v>
      </c>
      <c r="C167" s="105"/>
      <c r="D167" s="10">
        <v>0</v>
      </c>
    </row>
    <row r="168" spans="1:4" ht="15.75" x14ac:dyDescent="0.25">
      <c r="A168" s="12" t="s">
        <v>62</v>
      </c>
      <c r="B168" s="104" t="s">
        <v>63</v>
      </c>
      <c r="C168" s="105"/>
      <c r="D168" s="10">
        <v>0</v>
      </c>
    </row>
    <row r="169" spans="1:4" x14ac:dyDescent="0.25">
      <c r="A169" s="11">
        <v>1</v>
      </c>
      <c r="B169" s="108">
        <v>2</v>
      </c>
      <c r="C169" s="109"/>
      <c r="D169" s="11">
        <v>3</v>
      </c>
    </row>
    <row r="170" spans="1:4" ht="36" customHeight="1" x14ac:dyDescent="0.25">
      <c r="A170" s="12">
        <v>1</v>
      </c>
      <c r="B170" s="104" t="s">
        <v>69</v>
      </c>
      <c r="C170" s="105"/>
      <c r="D170" s="10" t="s">
        <v>15</v>
      </c>
    </row>
    <row r="171" spans="1:4" ht="15.75" x14ac:dyDescent="0.25">
      <c r="A171" s="13" t="s">
        <v>16</v>
      </c>
      <c r="B171" s="106" t="s">
        <v>17</v>
      </c>
      <c r="C171" s="107"/>
      <c r="D171" s="14">
        <v>1</v>
      </c>
    </row>
    <row r="172" spans="1:4" ht="15.75" x14ac:dyDescent="0.25">
      <c r="A172" s="12" t="s">
        <v>18</v>
      </c>
      <c r="B172" s="104" t="s">
        <v>19</v>
      </c>
      <c r="C172" s="105"/>
      <c r="D172" s="10">
        <v>1</v>
      </c>
    </row>
    <row r="173" spans="1:4" ht="15.75" x14ac:dyDescent="0.25">
      <c r="A173" s="12" t="s">
        <v>20</v>
      </c>
      <c r="B173" s="104" t="s">
        <v>21</v>
      </c>
      <c r="C173" s="105"/>
      <c r="D173" s="10">
        <v>0</v>
      </c>
    </row>
    <row r="174" spans="1:4" ht="15.75" x14ac:dyDescent="0.25">
      <c r="A174" s="12" t="s">
        <v>22</v>
      </c>
      <c r="B174" s="104" t="s">
        <v>23</v>
      </c>
      <c r="C174" s="105"/>
      <c r="D174" s="10">
        <v>0</v>
      </c>
    </row>
    <row r="175" spans="1:4" ht="15.75" x14ac:dyDescent="0.25">
      <c r="A175" s="13" t="s">
        <v>24</v>
      </c>
      <c r="B175" s="106" t="s">
        <v>25</v>
      </c>
      <c r="C175" s="107"/>
      <c r="D175" s="14">
        <v>7</v>
      </c>
    </row>
    <row r="176" spans="1:4" ht="15.75" x14ac:dyDescent="0.25">
      <c r="A176" s="13" t="s">
        <v>26</v>
      </c>
      <c r="B176" s="106" t="s">
        <v>27</v>
      </c>
      <c r="C176" s="107"/>
      <c r="D176" s="10">
        <v>0</v>
      </c>
    </row>
    <row r="177" spans="1:4" ht="15.75" x14ac:dyDescent="0.25">
      <c r="A177" s="12" t="s">
        <v>28</v>
      </c>
      <c r="B177" s="104" t="s">
        <v>29</v>
      </c>
      <c r="C177" s="105"/>
      <c r="D177" s="10">
        <v>0</v>
      </c>
    </row>
    <row r="178" spans="1:4" ht="15.75" x14ac:dyDescent="0.25">
      <c r="A178" s="12" t="s">
        <v>30</v>
      </c>
      <c r="B178" s="104" t="s">
        <v>19</v>
      </c>
      <c r="C178" s="105"/>
      <c r="D178" s="10">
        <v>0</v>
      </c>
    </row>
    <row r="179" spans="1:4" ht="15.75" x14ac:dyDescent="0.25">
      <c r="A179" s="13" t="s">
        <v>31</v>
      </c>
      <c r="B179" s="106" t="s">
        <v>32</v>
      </c>
      <c r="C179" s="107"/>
      <c r="D179" s="10">
        <v>0</v>
      </c>
    </row>
    <row r="180" spans="1:4" ht="15.75" x14ac:dyDescent="0.25">
      <c r="A180" s="12" t="s">
        <v>33</v>
      </c>
      <c r="B180" s="104" t="s">
        <v>34</v>
      </c>
      <c r="C180" s="105"/>
      <c r="D180" s="10">
        <v>0</v>
      </c>
    </row>
    <row r="181" spans="1:4" ht="15.75" x14ac:dyDescent="0.25">
      <c r="A181" s="12" t="s">
        <v>35</v>
      </c>
      <c r="B181" s="104" t="s">
        <v>36</v>
      </c>
      <c r="C181" s="105"/>
      <c r="D181" s="10">
        <v>0</v>
      </c>
    </row>
    <row r="182" spans="1:4" x14ac:dyDescent="0.25">
      <c r="A182" s="11">
        <v>1</v>
      </c>
      <c r="B182" s="108">
        <v>2</v>
      </c>
      <c r="C182" s="109"/>
      <c r="D182" s="11">
        <v>3</v>
      </c>
    </row>
    <row r="183" spans="1:4" ht="56.45" customHeight="1" x14ac:dyDescent="0.25">
      <c r="A183" s="12">
        <v>1</v>
      </c>
      <c r="B183" s="104" t="s">
        <v>70</v>
      </c>
      <c r="C183" s="105"/>
      <c r="D183" s="10" t="s">
        <v>15</v>
      </c>
    </row>
    <row r="184" spans="1:4" ht="15.75" x14ac:dyDescent="0.25">
      <c r="A184" s="13" t="s">
        <v>16</v>
      </c>
      <c r="B184" s="106" t="s">
        <v>17</v>
      </c>
      <c r="C184" s="107"/>
      <c r="D184" s="14">
        <v>0</v>
      </c>
    </row>
    <row r="185" spans="1:4" ht="15.75" x14ac:dyDescent="0.25">
      <c r="A185" s="12" t="s">
        <v>18</v>
      </c>
      <c r="B185" s="104" t="s">
        <v>19</v>
      </c>
      <c r="C185" s="105"/>
      <c r="D185" s="10">
        <v>0</v>
      </c>
    </row>
    <row r="186" spans="1:4" ht="15.75" x14ac:dyDescent="0.25">
      <c r="A186" s="12" t="s">
        <v>20</v>
      </c>
      <c r="B186" s="104" t="s">
        <v>21</v>
      </c>
      <c r="C186" s="105"/>
      <c r="D186" s="10">
        <v>0</v>
      </c>
    </row>
    <row r="187" spans="1:4" ht="15.75" x14ac:dyDescent="0.25">
      <c r="A187" s="12" t="s">
        <v>22</v>
      </c>
      <c r="B187" s="104" t="s">
        <v>23</v>
      </c>
      <c r="C187" s="105"/>
      <c r="D187" s="10">
        <v>0</v>
      </c>
    </row>
    <row r="188" spans="1:4" ht="15.75" x14ac:dyDescent="0.25">
      <c r="A188" s="13" t="s">
        <v>24</v>
      </c>
      <c r="B188" s="106" t="s">
        <v>25</v>
      </c>
      <c r="C188" s="107"/>
      <c r="D188" s="14">
        <v>2</v>
      </c>
    </row>
    <row r="189" spans="1:4" ht="15.75" x14ac:dyDescent="0.25">
      <c r="A189" s="13" t="s">
        <v>26</v>
      </c>
      <c r="B189" s="106" t="s">
        <v>27</v>
      </c>
      <c r="C189" s="107"/>
      <c r="D189" s="10">
        <v>0</v>
      </c>
    </row>
    <row r="190" spans="1:4" ht="15.75" x14ac:dyDescent="0.25">
      <c r="A190" s="12" t="s">
        <v>28</v>
      </c>
      <c r="B190" s="104" t="s">
        <v>29</v>
      </c>
      <c r="C190" s="105"/>
      <c r="D190" s="10">
        <v>0</v>
      </c>
    </row>
    <row r="191" spans="1:4" ht="15.75" x14ac:dyDescent="0.25">
      <c r="A191" s="12" t="s">
        <v>30</v>
      </c>
      <c r="B191" s="104" t="s">
        <v>19</v>
      </c>
      <c r="C191" s="105"/>
      <c r="D191" s="10">
        <v>0</v>
      </c>
    </row>
    <row r="192" spans="1:4" ht="15.75" x14ac:dyDescent="0.25">
      <c r="A192" s="13" t="s">
        <v>31</v>
      </c>
      <c r="B192" s="106" t="s">
        <v>32</v>
      </c>
      <c r="C192" s="107"/>
      <c r="D192" s="10">
        <v>0</v>
      </c>
    </row>
    <row r="193" spans="1:4" ht="15.75" x14ac:dyDescent="0.25">
      <c r="A193" s="12" t="s">
        <v>33</v>
      </c>
      <c r="B193" s="104" t="s">
        <v>34</v>
      </c>
      <c r="C193" s="105"/>
      <c r="D193" s="10">
        <v>0</v>
      </c>
    </row>
    <row r="194" spans="1:4" ht="15.75" x14ac:dyDescent="0.25">
      <c r="A194" s="12" t="s">
        <v>35</v>
      </c>
      <c r="B194" s="104" t="s">
        <v>36</v>
      </c>
      <c r="C194" s="105"/>
      <c r="D194" s="10">
        <v>0</v>
      </c>
    </row>
    <row r="195" spans="1:4" x14ac:dyDescent="0.25">
      <c r="A195" s="11">
        <v>1</v>
      </c>
      <c r="B195" s="108">
        <v>2</v>
      </c>
      <c r="C195" s="109"/>
      <c r="D195" s="11">
        <v>3</v>
      </c>
    </row>
    <row r="196" spans="1:4" ht="50.45" customHeight="1" x14ac:dyDescent="0.25">
      <c r="A196" s="12">
        <v>1</v>
      </c>
      <c r="B196" s="104" t="s">
        <v>71</v>
      </c>
      <c r="C196" s="105"/>
      <c r="D196" s="10" t="s">
        <v>15</v>
      </c>
    </row>
    <row r="197" spans="1:4" ht="15.75" x14ac:dyDescent="0.25">
      <c r="A197" s="13" t="s">
        <v>16</v>
      </c>
      <c r="B197" s="106" t="s">
        <v>17</v>
      </c>
      <c r="C197" s="107"/>
      <c r="D197" s="14">
        <v>0</v>
      </c>
    </row>
    <row r="198" spans="1:4" ht="15.75" x14ac:dyDescent="0.25">
      <c r="A198" s="12" t="s">
        <v>18</v>
      </c>
      <c r="B198" s="104" t="s">
        <v>19</v>
      </c>
      <c r="C198" s="105"/>
      <c r="D198" s="10">
        <v>0</v>
      </c>
    </row>
    <row r="199" spans="1:4" ht="15.75" x14ac:dyDescent="0.25">
      <c r="A199" s="12" t="s">
        <v>20</v>
      </c>
      <c r="B199" s="104" t="s">
        <v>21</v>
      </c>
      <c r="C199" s="105"/>
      <c r="D199" s="10">
        <v>0</v>
      </c>
    </row>
    <row r="200" spans="1:4" ht="15.75" x14ac:dyDescent="0.25">
      <c r="A200" s="12" t="s">
        <v>22</v>
      </c>
      <c r="B200" s="104" t="s">
        <v>23</v>
      </c>
      <c r="C200" s="105"/>
      <c r="D200" s="10">
        <v>0</v>
      </c>
    </row>
    <row r="201" spans="1:4" ht="15.75" x14ac:dyDescent="0.25">
      <c r="A201" s="13" t="s">
        <v>24</v>
      </c>
      <c r="B201" s="106" t="s">
        <v>25</v>
      </c>
      <c r="C201" s="107"/>
      <c r="D201" s="14">
        <v>2</v>
      </c>
    </row>
    <row r="202" spans="1:4" ht="15.75" x14ac:dyDescent="0.25">
      <c r="A202" s="13" t="s">
        <v>26</v>
      </c>
      <c r="B202" s="106" t="s">
        <v>27</v>
      </c>
      <c r="C202" s="107"/>
      <c r="D202" s="10">
        <v>0</v>
      </c>
    </row>
    <row r="203" spans="1:4" ht="15.75" x14ac:dyDescent="0.25">
      <c r="A203" s="12" t="s">
        <v>28</v>
      </c>
      <c r="B203" s="104" t="s">
        <v>29</v>
      </c>
      <c r="C203" s="105"/>
      <c r="D203" s="10">
        <v>0</v>
      </c>
    </row>
    <row r="204" spans="1:4" ht="15.75" x14ac:dyDescent="0.25">
      <c r="A204" s="12" t="s">
        <v>30</v>
      </c>
      <c r="B204" s="104" t="s">
        <v>19</v>
      </c>
      <c r="C204" s="105"/>
      <c r="D204" s="10">
        <v>0</v>
      </c>
    </row>
    <row r="205" spans="1:4" ht="15.75" x14ac:dyDescent="0.25">
      <c r="A205" s="13" t="s">
        <v>31</v>
      </c>
      <c r="B205" s="106" t="s">
        <v>32</v>
      </c>
      <c r="C205" s="107"/>
      <c r="D205" s="10">
        <v>0</v>
      </c>
    </row>
    <row r="206" spans="1:4" ht="15.75" x14ac:dyDescent="0.25">
      <c r="A206" s="12" t="s">
        <v>33</v>
      </c>
      <c r="B206" s="104" t="s">
        <v>34</v>
      </c>
      <c r="C206" s="105"/>
      <c r="D206" s="10">
        <v>0</v>
      </c>
    </row>
    <row r="207" spans="1:4" ht="15.75" x14ac:dyDescent="0.25">
      <c r="A207" s="12" t="s">
        <v>35</v>
      </c>
      <c r="B207" s="104" t="s">
        <v>36</v>
      </c>
      <c r="C207" s="105"/>
      <c r="D207" s="10">
        <v>0</v>
      </c>
    </row>
    <row r="208" spans="1:4" x14ac:dyDescent="0.25">
      <c r="A208" s="11">
        <v>1</v>
      </c>
      <c r="B208" s="108">
        <v>2</v>
      </c>
      <c r="C208" s="109"/>
      <c r="D208" s="11">
        <v>3</v>
      </c>
    </row>
    <row r="209" spans="1:4" ht="15.75" x14ac:dyDescent="0.25">
      <c r="A209" s="12">
        <v>1</v>
      </c>
      <c r="B209" s="104" t="s">
        <v>72</v>
      </c>
      <c r="C209" s="105"/>
      <c r="D209" s="10" t="s">
        <v>15</v>
      </c>
    </row>
    <row r="210" spans="1:4" ht="15.75" x14ac:dyDescent="0.25">
      <c r="A210" s="13" t="s">
        <v>16</v>
      </c>
      <c r="B210" s="106" t="s">
        <v>17</v>
      </c>
      <c r="C210" s="107"/>
      <c r="D210" s="14">
        <v>0</v>
      </c>
    </row>
    <row r="211" spans="1:4" ht="15.75" x14ac:dyDescent="0.25">
      <c r="A211" s="12" t="s">
        <v>18</v>
      </c>
      <c r="B211" s="104" t="s">
        <v>19</v>
      </c>
      <c r="C211" s="105"/>
      <c r="D211" s="10">
        <v>0</v>
      </c>
    </row>
    <row r="212" spans="1:4" ht="15.75" x14ac:dyDescent="0.25">
      <c r="A212" s="12" t="s">
        <v>20</v>
      </c>
      <c r="B212" s="104" t="s">
        <v>21</v>
      </c>
      <c r="C212" s="105"/>
      <c r="D212" s="10">
        <v>0</v>
      </c>
    </row>
    <row r="213" spans="1:4" ht="15.75" x14ac:dyDescent="0.25">
      <c r="A213" s="12" t="s">
        <v>22</v>
      </c>
      <c r="B213" s="104" t="s">
        <v>23</v>
      </c>
      <c r="C213" s="105"/>
      <c r="D213" s="10">
        <v>0</v>
      </c>
    </row>
    <row r="214" spans="1:4" ht="15.75" x14ac:dyDescent="0.25">
      <c r="A214" s="13" t="s">
        <v>24</v>
      </c>
      <c r="B214" s="106" t="s">
        <v>25</v>
      </c>
      <c r="C214" s="107"/>
      <c r="D214" s="14">
        <v>2</v>
      </c>
    </row>
    <row r="215" spans="1:4" ht="15.75" x14ac:dyDescent="0.25">
      <c r="A215" s="13" t="s">
        <v>26</v>
      </c>
      <c r="B215" s="106" t="s">
        <v>27</v>
      </c>
      <c r="C215" s="107"/>
      <c r="D215" s="10">
        <v>0</v>
      </c>
    </row>
    <row r="216" spans="1:4" ht="15.75" x14ac:dyDescent="0.25">
      <c r="A216" s="12" t="s">
        <v>28</v>
      </c>
      <c r="B216" s="104" t="s">
        <v>29</v>
      </c>
      <c r="C216" s="105"/>
      <c r="D216" s="10">
        <v>0</v>
      </c>
    </row>
    <row r="217" spans="1:4" ht="15.75" x14ac:dyDescent="0.25">
      <c r="A217" s="12" t="s">
        <v>30</v>
      </c>
      <c r="B217" s="104" t="s">
        <v>19</v>
      </c>
      <c r="C217" s="105"/>
      <c r="D217" s="10">
        <v>0</v>
      </c>
    </row>
    <row r="218" spans="1:4" ht="15.75" x14ac:dyDescent="0.25">
      <c r="A218" s="13" t="s">
        <v>31</v>
      </c>
      <c r="B218" s="106" t="s">
        <v>32</v>
      </c>
      <c r="C218" s="107"/>
      <c r="D218" s="10">
        <v>0</v>
      </c>
    </row>
    <row r="219" spans="1:4" ht="15.75" x14ac:dyDescent="0.25">
      <c r="A219" s="12" t="s">
        <v>33</v>
      </c>
      <c r="B219" s="104" t="s">
        <v>34</v>
      </c>
      <c r="C219" s="105"/>
      <c r="D219" s="10">
        <v>0</v>
      </c>
    </row>
    <row r="220" spans="1:4" ht="15.75" x14ac:dyDescent="0.25">
      <c r="A220" s="12" t="s">
        <v>35</v>
      </c>
      <c r="B220" s="104" t="s">
        <v>36</v>
      </c>
      <c r="C220" s="105"/>
      <c r="D220" s="10">
        <v>0</v>
      </c>
    </row>
    <row r="221" spans="1:4" x14ac:dyDescent="0.25">
      <c r="A221" s="11">
        <v>1</v>
      </c>
      <c r="B221" s="108">
        <v>2</v>
      </c>
      <c r="C221" s="109"/>
      <c r="D221" s="11">
        <v>3</v>
      </c>
    </row>
    <row r="222" spans="1:4" ht="33" customHeight="1" x14ac:dyDescent="0.25">
      <c r="A222" s="12">
        <v>1</v>
      </c>
      <c r="B222" s="104" t="s">
        <v>73</v>
      </c>
      <c r="C222" s="105"/>
      <c r="D222" s="10" t="s">
        <v>15</v>
      </c>
    </row>
    <row r="223" spans="1:4" ht="15.75" x14ac:dyDescent="0.25">
      <c r="A223" s="13" t="s">
        <v>16</v>
      </c>
      <c r="B223" s="106" t="s">
        <v>17</v>
      </c>
      <c r="C223" s="107"/>
      <c r="D223" s="14">
        <v>0</v>
      </c>
    </row>
    <row r="224" spans="1:4" ht="15.75" x14ac:dyDescent="0.25">
      <c r="A224" s="12" t="s">
        <v>18</v>
      </c>
      <c r="B224" s="104" t="s">
        <v>19</v>
      </c>
      <c r="C224" s="105"/>
      <c r="D224" s="10">
        <v>0</v>
      </c>
    </row>
    <row r="225" spans="1:4" ht="15.75" x14ac:dyDescent="0.25">
      <c r="A225" s="12" t="s">
        <v>20</v>
      </c>
      <c r="B225" s="104" t="s">
        <v>21</v>
      </c>
      <c r="C225" s="105"/>
      <c r="D225" s="10">
        <v>0</v>
      </c>
    </row>
    <row r="226" spans="1:4" ht="15.75" x14ac:dyDescent="0.25">
      <c r="A226" s="12" t="s">
        <v>22</v>
      </c>
      <c r="B226" s="104" t="s">
        <v>23</v>
      </c>
      <c r="C226" s="105"/>
      <c r="D226" s="10">
        <v>0</v>
      </c>
    </row>
    <row r="227" spans="1:4" ht="15.75" x14ac:dyDescent="0.25">
      <c r="A227" s="13" t="s">
        <v>24</v>
      </c>
      <c r="B227" s="106" t="s">
        <v>25</v>
      </c>
      <c r="C227" s="107"/>
      <c r="D227" s="14">
        <v>2</v>
      </c>
    </row>
    <row r="228" spans="1:4" ht="15.75" x14ac:dyDescent="0.25">
      <c r="A228" s="13" t="s">
        <v>26</v>
      </c>
      <c r="B228" s="106" t="s">
        <v>27</v>
      </c>
      <c r="C228" s="107"/>
      <c r="D228" s="10">
        <v>0</v>
      </c>
    </row>
    <row r="229" spans="1:4" ht="15.75" x14ac:dyDescent="0.25">
      <c r="A229" s="12" t="s">
        <v>28</v>
      </c>
      <c r="B229" s="104" t="s">
        <v>29</v>
      </c>
      <c r="C229" s="105"/>
      <c r="D229" s="10">
        <v>0</v>
      </c>
    </row>
    <row r="230" spans="1:4" ht="15.75" x14ac:dyDescent="0.25">
      <c r="A230" s="12" t="s">
        <v>30</v>
      </c>
      <c r="B230" s="104" t="s">
        <v>19</v>
      </c>
      <c r="C230" s="105"/>
      <c r="D230" s="10">
        <v>0</v>
      </c>
    </row>
    <row r="231" spans="1:4" ht="15.75" x14ac:dyDescent="0.25">
      <c r="A231" s="13" t="s">
        <v>31</v>
      </c>
      <c r="B231" s="106" t="s">
        <v>32</v>
      </c>
      <c r="C231" s="107"/>
      <c r="D231" s="10">
        <v>0</v>
      </c>
    </row>
    <row r="232" spans="1:4" ht="15.75" x14ac:dyDescent="0.25">
      <c r="A232" s="12" t="s">
        <v>33</v>
      </c>
      <c r="B232" s="104" t="s">
        <v>34</v>
      </c>
      <c r="C232" s="105"/>
      <c r="D232" s="10">
        <v>0</v>
      </c>
    </row>
    <row r="233" spans="1:4" ht="15.75" x14ac:dyDescent="0.25">
      <c r="A233" s="12" t="s">
        <v>35</v>
      </c>
      <c r="B233" s="104" t="s">
        <v>36</v>
      </c>
      <c r="C233" s="105"/>
      <c r="D233" s="10">
        <v>0</v>
      </c>
    </row>
    <row r="234" spans="1:4" x14ac:dyDescent="0.25">
      <c r="A234" s="11">
        <v>1</v>
      </c>
      <c r="B234" s="108">
        <v>2</v>
      </c>
      <c r="C234" s="109"/>
      <c r="D234" s="11">
        <v>3</v>
      </c>
    </row>
    <row r="235" spans="1:4" ht="41.45" customHeight="1" x14ac:dyDescent="0.25">
      <c r="A235" s="12">
        <v>1</v>
      </c>
      <c r="B235" s="104" t="s">
        <v>74</v>
      </c>
      <c r="C235" s="105"/>
      <c r="D235" s="10" t="s">
        <v>15</v>
      </c>
    </row>
    <row r="236" spans="1:4" ht="15.75" x14ac:dyDescent="0.25">
      <c r="A236" s="13" t="s">
        <v>16</v>
      </c>
      <c r="B236" s="106" t="s">
        <v>17</v>
      </c>
      <c r="C236" s="107"/>
      <c r="D236" s="14">
        <v>0</v>
      </c>
    </row>
    <row r="237" spans="1:4" ht="15.75" x14ac:dyDescent="0.25">
      <c r="A237" s="12" t="s">
        <v>18</v>
      </c>
      <c r="B237" s="104" t="s">
        <v>19</v>
      </c>
      <c r="C237" s="105"/>
      <c r="D237" s="10">
        <v>0</v>
      </c>
    </row>
    <row r="238" spans="1:4" ht="15.75" x14ac:dyDescent="0.25">
      <c r="A238" s="12" t="s">
        <v>20</v>
      </c>
      <c r="B238" s="104" t="s">
        <v>21</v>
      </c>
      <c r="C238" s="105"/>
      <c r="D238" s="10">
        <v>0</v>
      </c>
    </row>
    <row r="239" spans="1:4" ht="15.75" x14ac:dyDescent="0.25">
      <c r="A239" s="12" t="s">
        <v>22</v>
      </c>
      <c r="B239" s="104" t="s">
        <v>23</v>
      </c>
      <c r="C239" s="105"/>
      <c r="D239" s="10">
        <v>0</v>
      </c>
    </row>
    <row r="240" spans="1:4" ht="15.75" x14ac:dyDescent="0.25">
      <c r="A240" s="13" t="s">
        <v>24</v>
      </c>
      <c r="B240" s="106" t="s">
        <v>25</v>
      </c>
      <c r="C240" s="107"/>
      <c r="D240" s="14">
        <v>1</v>
      </c>
    </row>
    <row r="241" spans="1:4" ht="15.75" x14ac:dyDescent="0.25">
      <c r="A241" s="13" t="s">
        <v>26</v>
      </c>
      <c r="B241" s="106" t="s">
        <v>27</v>
      </c>
      <c r="C241" s="107"/>
      <c r="D241" s="14">
        <v>1</v>
      </c>
    </row>
    <row r="242" spans="1:4" ht="15.75" x14ac:dyDescent="0.25">
      <c r="A242" s="12" t="s">
        <v>28</v>
      </c>
      <c r="B242" s="104" t="s">
        <v>29</v>
      </c>
      <c r="C242" s="105"/>
      <c r="D242" s="10">
        <v>0</v>
      </c>
    </row>
    <row r="243" spans="1:4" ht="15.75" x14ac:dyDescent="0.25">
      <c r="A243" s="12" t="s">
        <v>30</v>
      </c>
      <c r="B243" s="104" t="s">
        <v>19</v>
      </c>
      <c r="C243" s="105"/>
      <c r="D243" s="10">
        <v>1</v>
      </c>
    </row>
    <row r="244" spans="1:4" ht="15.75" x14ac:dyDescent="0.25">
      <c r="A244" s="13" t="s">
        <v>31</v>
      </c>
      <c r="B244" s="106" t="s">
        <v>32</v>
      </c>
      <c r="C244" s="107"/>
      <c r="D244" s="10">
        <v>0</v>
      </c>
    </row>
    <row r="245" spans="1:4" ht="15.75" x14ac:dyDescent="0.25">
      <c r="A245" s="12" t="s">
        <v>33</v>
      </c>
      <c r="B245" s="104" t="s">
        <v>34</v>
      </c>
      <c r="C245" s="105"/>
      <c r="D245" s="10">
        <v>0</v>
      </c>
    </row>
    <row r="246" spans="1:4" ht="15.75" x14ac:dyDescent="0.25">
      <c r="A246" s="12" t="s">
        <v>35</v>
      </c>
      <c r="B246" s="104" t="s">
        <v>36</v>
      </c>
      <c r="C246" s="105"/>
      <c r="D246" s="10">
        <v>0</v>
      </c>
    </row>
    <row r="247" spans="1:4" x14ac:dyDescent="0.25">
      <c r="A247" s="11">
        <v>1</v>
      </c>
      <c r="B247" s="108">
        <v>2</v>
      </c>
      <c r="C247" s="109"/>
      <c r="D247" s="11">
        <v>3</v>
      </c>
    </row>
    <row r="248" spans="1:4" ht="38.450000000000003" customHeight="1" x14ac:dyDescent="0.25">
      <c r="A248" s="12">
        <v>1</v>
      </c>
      <c r="B248" s="104" t="s">
        <v>75</v>
      </c>
      <c r="C248" s="105"/>
      <c r="D248" s="10" t="s">
        <v>15</v>
      </c>
    </row>
    <row r="249" spans="1:4" ht="15.75" x14ac:dyDescent="0.25">
      <c r="A249" s="13" t="s">
        <v>16</v>
      </c>
      <c r="B249" s="106" t="s">
        <v>17</v>
      </c>
      <c r="C249" s="107"/>
      <c r="D249" s="14">
        <v>0</v>
      </c>
    </row>
    <row r="250" spans="1:4" ht="15.75" x14ac:dyDescent="0.25">
      <c r="A250" s="12" t="s">
        <v>18</v>
      </c>
      <c r="B250" s="104" t="s">
        <v>19</v>
      </c>
      <c r="C250" s="105"/>
      <c r="D250" s="10">
        <v>0</v>
      </c>
    </row>
    <row r="251" spans="1:4" ht="15.75" x14ac:dyDescent="0.25">
      <c r="A251" s="12" t="s">
        <v>20</v>
      </c>
      <c r="B251" s="104" t="s">
        <v>21</v>
      </c>
      <c r="C251" s="105"/>
      <c r="D251" s="10">
        <v>0</v>
      </c>
    </row>
    <row r="252" spans="1:4" ht="15.75" x14ac:dyDescent="0.25">
      <c r="A252" s="12" t="s">
        <v>22</v>
      </c>
      <c r="B252" s="104" t="s">
        <v>23</v>
      </c>
      <c r="C252" s="105"/>
      <c r="D252" s="10">
        <v>0</v>
      </c>
    </row>
    <row r="253" spans="1:4" ht="15.75" x14ac:dyDescent="0.25">
      <c r="A253" s="13" t="s">
        <v>24</v>
      </c>
      <c r="B253" s="106" t="s">
        <v>25</v>
      </c>
      <c r="C253" s="107"/>
      <c r="D253" s="14">
        <v>2</v>
      </c>
    </row>
    <row r="254" spans="1:4" ht="15.75" x14ac:dyDescent="0.25">
      <c r="A254" s="13" t="s">
        <v>26</v>
      </c>
      <c r="B254" s="106" t="s">
        <v>27</v>
      </c>
      <c r="C254" s="107"/>
      <c r="D254" s="10">
        <v>0</v>
      </c>
    </row>
    <row r="255" spans="1:4" ht="15.75" x14ac:dyDescent="0.25">
      <c r="A255" s="12" t="s">
        <v>28</v>
      </c>
      <c r="B255" s="104" t="s">
        <v>29</v>
      </c>
      <c r="C255" s="105"/>
      <c r="D255" s="10">
        <v>0</v>
      </c>
    </row>
    <row r="256" spans="1:4" ht="15.75" x14ac:dyDescent="0.25">
      <c r="A256" s="12" t="s">
        <v>30</v>
      </c>
      <c r="B256" s="104" t="s">
        <v>19</v>
      </c>
      <c r="C256" s="105"/>
      <c r="D256" s="10">
        <v>0</v>
      </c>
    </row>
    <row r="257" spans="1:4" ht="15.75" x14ac:dyDescent="0.25">
      <c r="A257" s="13" t="s">
        <v>31</v>
      </c>
      <c r="B257" s="106" t="s">
        <v>32</v>
      </c>
      <c r="C257" s="107"/>
      <c r="D257" s="10">
        <v>0</v>
      </c>
    </row>
    <row r="258" spans="1:4" ht="15.75" x14ac:dyDescent="0.25">
      <c r="A258" s="12" t="s">
        <v>33</v>
      </c>
      <c r="B258" s="104" t="s">
        <v>34</v>
      </c>
      <c r="C258" s="105"/>
      <c r="D258" s="10">
        <v>0</v>
      </c>
    </row>
    <row r="259" spans="1:4" ht="15.75" x14ac:dyDescent="0.25">
      <c r="A259" s="12" t="s">
        <v>35</v>
      </c>
      <c r="B259" s="104" t="s">
        <v>36</v>
      </c>
      <c r="C259" s="105"/>
      <c r="D259" s="10">
        <v>0</v>
      </c>
    </row>
    <row r="260" spans="1:4" x14ac:dyDescent="0.25">
      <c r="A260" s="11">
        <v>1</v>
      </c>
      <c r="B260" s="108">
        <v>2</v>
      </c>
      <c r="C260" s="109"/>
      <c r="D260" s="11">
        <v>3</v>
      </c>
    </row>
    <row r="261" spans="1:4" ht="35.450000000000003" customHeight="1" x14ac:dyDescent="0.25">
      <c r="A261" s="12">
        <v>1</v>
      </c>
      <c r="B261" s="104" t="s">
        <v>76</v>
      </c>
      <c r="C261" s="105"/>
      <c r="D261" s="10" t="s">
        <v>15</v>
      </c>
    </row>
    <row r="262" spans="1:4" ht="15.75" x14ac:dyDescent="0.25">
      <c r="A262" s="13" t="s">
        <v>16</v>
      </c>
      <c r="B262" s="106" t="s">
        <v>17</v>
      </c>
      <c r="C262" s="107"/>
      <c r="D262" s="14">
        <v>0</v>
      </c>
    </row>
    <row r="263" spans="1:4" ht="15.75" x14ac:dyDescent="0.25">
      <c r="A263" s="12" t="s">
        <v>18</v>
      </c>
      <c r="B263" s="104" t="s">
        <v>19</v>
      </c>
      <c r="C263" s="105"/>
      <c r="D263" s="10">
        <v>0</v>
      </c>
    </row>
    <row r="264" spans="1:4" ht="15.75" x14ac:dyDescent="0.25">
      <c r="A264" s="12" t="s">
        <v>20</v>
      </c>
      <c r="B264" s="104" t="s">
        <v>21</v>
      </c>
      <c r="C264" s="105"/>
      <c r="D264" s="10">
        <v>0</v>
      </c>
    </row>
    <row r="265" spans="1:4" ht="15.75" x14ac:dyDescent="0.25">
      <c r="A265" s="12" t="s">
        <v>22</v>
      </c>
      <c r="B265" s="104" t="s">
        <v>23</v>
      </c>
      <c r="C265" s="105"/>
      <c r="D265" s="10">
        <v>0</v>
      </c>
    </row>
    <row r="266" spans="1:4" ht="15.75" x14ac:dyDescent="0.25">
      <c r="A266" s="13" t="s">
        <v>24</v>
      </c>
      <c r="B266" s="106" t="s">
        <v>25</v>
      </c>
      <c r="C266" s="107"/>
      <c r="D266" s="14">
        <v>3</v>
      </c>
    </row>
    <row r="267" spans="1:4" ht="15.75" x14ac:dyDescent="0.25">
      <c r="A267" s="13" t="s">
        <v>26</v>
      </c>
      <c r="B267" s="106" t="s">
        <v>27</v>
      </c>
      <c r="C267" s="107"/>
      <c r="D267" s="14">
        <v>2</v>
      </c>
    </row>
    <row r="268" spans="1:4" ht="15.75" x14ac:dyDescent="0.25">
      <c r="A268" s="12" t="s">
        <v>28</v>
      </c>
      <c r="B268" s="104" t="s">
        <v>29</v>
      </c>
      <c r="C268" s="105"/>
      <c r="D268" s="10">
        <v>2</v>
      </c>
    </row>
    <row r="269" spans="1:4" ht="15.75" x14ac:dyDescent="0.25">
      <c r="A269" s="12" t="s">
        <v>30</v>
      </c>
      <c r="B269" s="104" t="s">
        <v>19</v>
      </c>
      <c r="C269" s="105"/>
      <c r="D269" s="10">
        <v>0</v>
      </c>
    </row>
    <row r="270" spans="1:4" ht="15.75" x14ac:dyDescent="0.25">
      <c r="A270" s="13" t="s">
        <v>31</v>
      </c>
      <c r="B270" s="106" t="s">
        <v>32</v>
      </c>
      <c r="C270" s="107"/>
      <c r="D270" s="14">
        <v>1</v>
      </c>
    </row>
    <row r="271" spans="1:4" ht="15.75" x14ac:dyDescent="0.25">
      <c r="A271" s="12" t="s">
        <v>33</v>
      </c>
      <c r="B271" s="104" t="s">
        <v>34</v>
      </c>
      <c r="C271" s="105"/>
      <c r="D271" s="10">
        <v>1</v>
      </c>
    </row>
    <row r="272" spans="1:4" ht="15.75" x14ac:dyDescent="0.25">
      <c r="A272" s="12" t="s">
        <v>35</v>
      </c>
      <c r="B272" s="104" t="s">
        <v>36</v>
      </c>
      <c r="C272" s="105"/>
      <c r="D272" s="10">
        <v>0</v>
      </c>
    </row>
    <row r="273" spans="1:4" x14ac:dyDescent="0.25">
      <c r="A273" s="11">
        <v>1</v>
      </c>
      <c r="B273" s="108">
        <v>2</v>
      </c>
      <c r="C273" s="109"/>
      <c r="D273" s="11">
        <v>3</v>
      </c>
    </row>
    <row r="274" spans="1:4" ht="35.450000000000003" customHeight="1" x14ac:dyDescent="0.25">
      <c r="A274" s="12">
        <v>1</v>
      </c>
      <c r="B274" s="104" t="s">
        <v>77</v>
      </c>
      <c r="C274" s="105"/>
      <c r="D274" s="10" t="s">
        <v>15</v>
      </c>
    </row>
    <row r="275" spans="1:4" ht="15.75" x14ac:dyDescent="0.25">
      <c r="A275" s="13" t="s">
        <v>16</v>
      </c>
      <c r="B275" s="106" t="s">
        <v>17</v>
      </c>
      <c r="C275" s="107"/>
      <c r="D275" s="14">
        <v>0</v>
      </c>
    </row>
    <row r="276" spans="1:4" ht="15.75" x14ac:dyDescent="0.25">
      <c r="A276" s="12" t="s">
        <v>18</v>
      </c>
      <c r="B276" s="104" t="s">
        <v>19</v>
      </c>
      <c r="C276" s="105"/>
      <c r="D276" s="10">
        <v>0</v>
      </c>
    </row>
    <row r="277" spans="1:4" ht="15.75" x14ac:dyDescent="0.25">
      <c r="A277" s="12" t="s">
        <v>20</v>
      </c>
      <c r="B277" s="104" t="s">
        <v>21</v>
      </c>
      <c r="C277" s="105"/>
      <c r="D277" s="10">
        <v>0</v>
      </c>
    </row>
    <row r="278" spans="1:4" ht="15.75" x14ac:dyDescent="0.25">
      <c r="A278" s="12" t="s">
        <v>22</v>
      </c>
      <c r="B278" s="104" t="s">
        <v>23</v>
      </c>
      <c r="C278" s="105"/>
      <c r="D278" s="10">
        <v>0</v>
      </c>
    </row>
    <row r="279" spans="1:4" ht="15.75" x14ac:dyDescent="0.25">
      <c r="A279" s="13" t="s">
        <v>24</v>
      </c>
      <c r="B279" s="106" t="s">
        <v>25</v>
      </c>
      <c r="C279" s="107"/>
      <c r="D279" s="14">
        <v>1</v>
      </c>
    </row>
    <row r="280" spans="1:4" ht="15.75" x14ac:dyDescent="0.25">
      <c r="A280" s="13" t="s">
        <v>26</v>
      </c>
      <c r="B280" s="106" t="s">
        <v>27</v>
      </c>
      <c r="C280" s="107"/>
      <c r="D280" s="10">
        <v>0</v>
      </c>
    </row>
    <row r="281" spans="1:4" ht="15.75" x14ac:dyDescent="0.25">
      <c r="A281" s="12" t="s">
        <v>28</v>
      </c>
      <c r="B281" s="104" t="s">
        <v>29</v>
      </c>
      <c r="C281" s="105"/>
      <c r="D281" s="10">
        <v>0</v>
      </c>
    </row>
    <row r="282" spans="1:4" ht="15.75" x14ac:dyDescent="0.25">
      <c r="A282" s="12" t="s">
        <v>30</v>
      </c>
      <c r="B282" s="104" t="s">
        <v>19</v>
      </c>
      <c r="C282" s="105"/>
      <c r="D282" s="10">
        <v>0</v>
      </c>
    </row>
    <row r="283" spans="1:4" ht="15.75" x14ac:dyDescent="0.25">
      <c r="A283" s="13" t="s">
        <v>31</v>
      </c>
      <c r="B283" s="106" t="s">
        <v>32</v>
      </c>
      <c r="C283" s="107"/>
      <c r="D283" s="14">
        <v>1</v>
      </c>
    </row>
    <row r="284" spans="1:4" ht="15.75" x14ac:dyDescent="0.25">
      <c r="A284" s="12" t="s">
        <v>33</v>
      </c>
      <c r="B284" s="104" t="s">
        <v>34</v>
      </c>
      <c r="C284" s="105"/>
      <c r="D284" s="10">
        <v>1</v>
      </c>
    </row>
    <row r="285" spans="1:4" ht="15.75" x14ac:dyDescent="0.25">
      <c r="A285" s="12" t="s">
        <v>35</v>
      </c>
      <c r="B285" s="104" t="s">
        <v>36</v>
      </c>
      <c r="C285" s="105"/>
      <c r="D285" s="10">
        <v>0</v>
      </c>
    </row>
    <row r="286" spans="1:4" x14ac:dyDescent="0.25">
      <c r="A286" s="11">
        <v>1</v>
      </c>
      <c r="B286" s="108">
        <v>2</v>
      </c>
      <c r="C286" s="109"/>
      <c r="D286" s="11">
        <v>3</v>
      </c>
    </row>
    <row r="287" spans="1:4" ht="34.15" customHeight="1" x14ac:dyDescent="0.25">
      <c r="A287" s="12">
        <v>1</v>
      </c>
      <c r="B287" s="104" t="s">
        <v>78</v>
      </c>
      <c r="C287" s="105"/>
      <c r="D287" s="10" t="s">
        <v>15</v>
      </c>
    </row>
    <row r="288" spans="1:4" ht="15.75" x14ac:dyDescent="0.25">
      <c r="A288" s="13" t="s">
        <v>16</v>
      </c>
      <c r="B288" s="106" t="s">
        <v>17</v>
      </c>
      <c r="C288" s="107"/>
      <c r="D288" s="14">
        <v>0</v>
      </c>
    </row>
    <row r="289" spans="1:4" ht="15.75" x14ac:dyDescent="0.25">
      <c r="A289" s="12" t="s">
        <v>18</v>
      </c>
      <c r="B289" s="104" t="s">
        <v>19</v>
      </c>
      <c r="C289" s="105"/>
      <c r="D289" s="10">
        <v>0</v>
      </c>
    </row>
    <row r="290" spans="1:4" ht="15.75" x14ac:dyDescent="0.25">
      <c r="A290" s="12" t="s">
        <v>20</v>
      </c>
      <c r="B290" s="104" t="s">
        <v>21</v>
      </c>
      <c r="C290" s="105"/>
      <c r="D290" s="10">
        <v>0</v>
      </c>
    </row>
    <row r="291" spans="1:4" ht="15.75" x14ac:dyDescent="0.25">
      <c r="A291" s="12" t="s">
        <v>22</v>
      </c>
      <c r="B291" s="104" t="s">
        <v>23</v>
      </c>
      <c r="C291" s="105"/>
      <c r="D291" s="10">
        <v>0</v>
      </c>
    </row>
    <row r="292" spans="1:4" ht="15.75" x14ac:dyDescent="0.25">
      <c r="A292" s="13" t="s">
        <v>24</v>
      </c>
      <c r="B292" s="106" t="s">
        <v>25</v>
      </c>
      <c r="C292" s="107"/>
      <c r="D292" s="14">
        <v>1</v>
      </c>
    </row>
    <row r="293" spans="1:4" ht="15.75" x14ac:dyDescent="0.25">
      <c r="A293" s="13" t="s">
        <v>26</v>
      </c>
      <c r="B293" s="106" t="s">
        <v>27</v>
      </c>
      <c r="C293" s="107"/>
      <c r="D293" s="10">
        <v>1</v>
      </c>
    </row>
    <row r="294" spans="1:4" ht="15.75" x14ac:dyDescent="0.25">
      <c r="A294" s="12" t="s">
        <v>28</v>
      </c>
      <c r="B294" s="104" t="s">
        <v>29</v>
      </c>
      <c r="C294" s="105"/>
      <c r="D294" s="10">
        <v>0</v>
      </c>
    </row>
    <row r="295" spans="1:4" ht="15.75" x14ac:dyDescent="0.25">
      <c r="A295" s="12" t="s">
        <v>30</v>
      </c>
      <c r="B295" s="104" t="s">
        <v>19</v>
      </c>
      <c r="C295" s="105"/>
      <c r="D295" s="10">
        <v>1</v>
      </c>
    </row>
    <row r="296" spans="1:4" ht="15.75" x14ac:dyDescent="0.25">
      <c r="A296" s="13" t="s">
        <v>31</v>
      </c>
      <c r="B296" s="106" t="s">
        <v>32</v>
      </c>
      <c r="C296" s="107"/>
      <c r="D296" s="14">
        <v>0</v>
      </c>
    </row>
    <row r="297" spans="1:4" ht="15.75" x14ac:dyDescent="0.25">
      <c r="A297" s="12" t="s">
        <v>33</v>
      </c>
      <c r="B297" s="104" t="s">
        <v>34</v>
      </c>
      <c r="C297" s="105"/>
      <c r="D297" s="10">
        <v>0</v>
      </c>
    </row>
    <row r="298" spans="1:4" ht="15.75" x14ac:dyDescent="0.25">
      <c r="A298" s="12" t="s">
        <v>35</v>
      </c>
      <c r="B298" s="104" t="s">
        <v>36</v>
      </c>
      <c r="C298" s="105"/>
      <c r="D298" s="10">
        <v>0</v>
      </c>
    </row>
    <row r="299" spans="1:4" x14ac:dyDescent="0.25">
      <c r="A299" s="11">
        <v>1</v>
      </c>
      <c r="B299" s="108">
        <v>2</v>
      </c>
      <c r="C299" s="109"/>
      <c r="D299" s="11">
        <v>3</v>
      </c>
    </row>
    <row r="300" spans="1:4" ht="57" customHeight="1" x14ac:dyDescent="0.25">
      <c r="A300" s="12">
        <v>1</v>
      </c>
      <c r="B300" s="104" t="s">
        <v>79</v>
      </c>
      <c r="C300" s="105"/>
      <c r="D300" s="10" t="s">
        <v>15</v>
      </c>
    </row>
    <row r="301" spans="1:4" ht="15.75" x14ac:dyDescent="0.25">
      <c r="A301" s="13" t="s">
        <v>16</v>
      </c>
      <c r="B301" s="106" t="s">
        <v>17</v>
      </c>
      <c r="C301" s="107"/>
      <c r="D301" s="14">
        <v>1</v>
      </c>
    </row>
    <row r="302" spans="1:4" ht="15.75" x14ac:dyDescent="0.25">
      <c r="A302" s="12" t="s">
        <v>18</v>
      </c>
      <c r="B302" s="104" t="s">
        <v>19</v>
      </c>
      <c r="C302" s="105"/>
      <c r="D302" s="10">
        <v>1</v>
      </c>
    </row>
    <row r="303" spans="1:4" ht="15.75" x14ac:dyDescent="0.25">
      <c r="A303" s="12" t="s">
        <v>20</v>
      </c>
      <c r="B303" s="104" t="s">
        <v>21</v>
      </c>
      <c r="C303" s="105"/>
      <c r="D303" s="10">
        <v>0</v>
      </c>
    </row>
    <row r="304" spans="1:4" ht="15.75" x14ac:dyDescent="0.25">
      <c r="A304" s="12" t="s">
        <v>22</v>
      </c>
      <c r="B304" s="104" t="s">
        <v>23</v>
      </c>
      <c r="C304" s="105"/>
      <c r="D304" s="10">
        <v>0</v>
      </c>
    </row>
    <row r="305" spans="1:4" ht="15.75" x14ac:dyDescent="0.25">
      <c r="A305" s="13" t="s">
        <v>24</v>
      </c>
      <c r="B305" s="106" t="s">
        <v>25</v>
      </c>
      <c r="C305" s="107"/>
      <c r="D305" s="14">
        <v>1</v>
      </c>
    </row>
    <row r="306" spans="1:4" ht="15.75" x14ac:dyDescent="0.25">
      <c r="A306" s="13" t="s">
        <v>26</v>
      </c>
      <c r="B306" s="106" t="s">
        <v>27</v>
      </c>
      <c r="C306" s="107"/>
      <c r="D306" s="10">
        <v>0</v>
      </c>
    </row>
    <row r="307" spans="1:4" ht="15.75" x14ac:dyDescent="0.25">
      <c r="A307" s="12" t="s">
        <v>28</v>
      </c>
      <c r="B307" s="104" t="s">
        <v>29</v>
      </c>
      <c r="C307" s="105"/>
      <c r="D307" s="10">
        <v>0</v>
      </c>
    </row>
    <row r="308" spans="1:4" ht="15.75" x14ac:dyDescent="0.25">
      <c r="A308" s="12" t="s">
        <v>30</v>
      </c>
      <c r="B308" s="104" t="s">
        <v>19</v>
      </c>
      <c r="C308" s="105"/>
      <c r="D308" s="10">
        <v>0</v>
      </c>
    </row>
    <row r="309" spans="1:4" ht="15.75" x14ac:dyDescent="0.25">
      <c r="A309" s="13" t="s">
        <v>31</v>
      </c>
      <c r="B309" s="106" t="s">
        <v>32</v>
      </c>
      <c r="C309" s="107"/>
      <c r="D309" s="10">
        <v>0</v>
      </c>
    </row>
    <row r="310" spans="1:4" ht="15.75" x14ac:dyDescent="0.25">
      <c r="A310" s="12" t="s">
        <v>33</v>
      </c>
      <c r="B310" s="104" t="s">
        <v>34</v>
      </c>
      <c r="C310" s="105"/>
      <c r="D310" s="10">
        <v>0</v>
      </c>
    </row>
    <row r="311" spans="1:4" ht="15.75" x14ac:dyDescent="0.25">
      <c r="A311" s="12" t="s">
        <v>35</v>
      </c>
      <c r="B311" s="104" t="s">
        <v>36</v>
      </c>
      <c r="C311" s="105"/>
      <c r="D311" s="10">
        <v>0</v>
      </c>
    </row>
    <row r="312" spans="1:4" x14ac:dyDescent="0.25">
      <c r="A312" s="11">
        <v>1</v>
      </c>
      <c r="B312" s="108">
        <v>2</v>
      </c>
      <c r="C312" s="109"/>
      <c r="D312" s="11">
        <v>3</v>
      </c>
    </row>
    <row r="313" spans="1:4" ht="33.6" customHeight="1" x14ac:dyDescent="0.25">
      <c r="A313" s="12">
        <v>1</v>
      </c>
      <c r="B313" s="104" t="s">
        <v>80</v>
      </c>
      <c r="C313" s="105"/>
      <c r="D313" s="10" t="s">
        <v>15</v>
      </c>
    </row>
    <row r="314" spans="1:4" ht="15.75" x14ac:dyDescent="0.25">
      <c r="A314" s="13" t="s">
        <v>16</v>
      </c>
      <c r="B314" s="106" t="s">
        <v>17</v>
      </c>
      <c r="C314" s="107"/>
      <c r="D314" s="14">
        <v>4</v>
      </c>
    </row>
    <row r="315" spans="1:4" ht="15.75" x14ac:dyDescent="0.25">
      <c r="A315" s="12" t="s">
        <v>18</v>
      </c>
      <c r="B315" s="104" t="s">
        <v>19</v>
      </c>
      <c r="C315" s="105"/>
      <c r="D315" s="10">
        <v>4</v>
      </c>
    </row>
    <row r="316" spans="1:4" ht="15.75" x14ac:dyDescent="0.25">
      <c r="A316" s="12" t="s">
        <v>20</v>
      </c>
      <c r="B316" s="104" t="s">
        <v>21</v>
      </c>
      <c r="C316" s="105"/>
      <c r="D316" s="10">
        <v>0</v>
      </c>
    </row>
    <row r="317" spans="1:4" ht="15.75" x14ac:dyDescent="0.25">
      <c r="A317" s="12" t="s">
        <v>22</v>
      </c>
      <c r="B317" s="104" t="s">
        <v>23</v>
      </c>
      <c r="C317" s="105"/>
      <c r="D317" s="10">
        <v>0</v>
      </c>
    </row>
    <row r="318" spans="1:4" ht="15.75" x14ac:dyDescent="0.25">
      <c r="A318" s="13" t="s">
        <v>24</v>
      </c>
      <c r="B318" s="106" t="s">
        <v>25</v>
      </c>
      <c r="C318" s="107"/>
      <c r="D318" s="14">
        <v>5</v>
      </c>
    </row>
    <row r="319" spans="1:4" ht="15.75" x14ac:dyDescent="0.25">
      <c r="A319" s="13" t="s">
        <v>26</v>
      </c>
      <c r="B319" s="106" t="s">
        <v>27</v>
      </c>
      <c r="C319" s="107"/>
      <c r="D319" s="14">
        <v>1</v>
      </c>
    </row>
    <row r="320" spans="1:4" ht="15.75" x14ac:dyDescent="0.25">
      <c r="A320" s="12" t="s">
        <v>28</v>
      </c>
      <c r="B320" s="104" t="s">
        <v>29</v>
      </c>
      <c r="C320" s="105"/>
      <c r="D320" s="10">
        <v>0</v>
      </c>
    </row>
    <row r="321" spans="1:4" ht="15.75" x14ac:dyDescent="0.25">
      <c r="A321" s="12" t="s">
        <v>30</v>
      </c>
      <c r="B321" s="104" t="s">
        <v>19</v>
      </c>
      <c r="C321" s="105"/>
      <c r="D321" s="10">
        <v>1</v>
      </c>
    </row>
    <row r="322" spans="1:4" ht="15.75" x14ac:dyDescent="0.25">
      <c r="A322" s="13" t="s">
        <v>31</v>
      </c>
      <c r="B322" s="106" t="s">
        <v>32</v>
      </c>
      <c r="C322" s="107"/>
      <c r="D322" s="10">
        <v>0</v>
      </c>
    </row>
    <row r="323" spans="1:4" ht="15.75" x14ac:dyDescent="0.25">
      <c r="A323" s="12" t="s">
        <v>33</v>
      </c>
      <c r="B323" s="104" t="s">
        <v>34</v>
      </c>
      <c r="C323" s="105"/>
      <c r="D323" s="10">
        <v>0</v>
      </c>
    </row>
    <row r="324" spans="1:4" ht="15.75" x14ac:dyDescent="0.25">
      <c r="A324" s="12" t="s">
        <v>35</v>
      </c>
      <c r="B324" s="104" t="s">
        <v>36</v>
      </c>
      <c r="C324" s="105"/>
      <c r="D324" s="10">
        <v>0</v>
      </c>
    </row>
    <row r="325" spans="1:4" x14ac:dyDescent="0.25">
      <c r="A325" s="11">
        <v>1</v>
      </c>
      <c r="B325" s="108">
        <v>2</v>
      </c>
      <c r="C325" s="109"/>
      <c r="D325" s="11">
        <v>3</v>
      </c>
    </row>
    <row r="326" spans="1:4" ht="36.6" customHeight="1" x14ac:dyDescent="0.25">
      <c r="A326" s="12">
        <v>1</v>
      </c>
      <c r="B326" s="104" t="s">
        <v>81</v>
      </c>
      <c r="C326" s="105"/>
      <c r="D326" s="10" t="s">
        <v>15</v>
      </c>
    </row>
    <row r="327" spans="1:4" ht="15.75" x14ac:dyDescent="0.25">
      <c r="A327" s="13" t="s">
        <v>16</v>
      </c>
      <c r="B327" s="106" t="s">
        <v>17</v>
      </c>
      <c r="C327" s="107"/>
      <c r="D327" s="14">
        <v>0</v>
      </c>
    </row>
    <row r="328" spans="1:4" ht="15.75" x14ac:dyDescent="0.25">
      <c r="A328" s="12" t="s">
        <v>18</v>
      </c>
      <c r="B328" s="104" t="s">
        <v>19</v>
      </c>
      <c r="C328" s="105"/>
      <c r="D328" s="10">
        <v>0</v>
      </c>
    </row>
    <row r="329" spans="1:4" ht="15.75" x14ac:dyDescent="0.25">
      <c r="A329" s="12" t="s">
        <v>20</v>
      </c>
      <c r="B329" s="104" t="s">
        <v>21</v>
      </c>
      <c r="C329" s="105"/>
      <c r="D329" s="10">
        <v>0</v>
      </c>
    </row>
    <row r="330" spans="1:4" ht="15.75" x14ac:dyDescent="0.25">
      <c r="A330" s="12" t="s">
        <v>22</v>
      </c>
      <c r="B330" s="104" t="s">
        <v>23</v>
      </c>
      <c r="C330" s="105"/>
      <c r="D330" s="10">
        <v>0</v>
      </c>
    </row>
    <row r="331" spans="1:4" ht="15.75" x14ac:dyDescent="0.25">
      <c r="A331" s="13" t="s">
        <v>24</v>
      </c>
      <c r="B331" s="106" t="s">
        <v>25</v>
      </c>
      <c r="C331" s="107"/>
      <c r="D331" s="14">
        <v>1</v>
      </c>
    </row>
    <row r="332" spans="1:4" ht="15.75" x14ac:dyDescent="0.25">
      <c r="A332" s="13" t="s">
        <v>26</v>
      </c>
      <c r="B332" s="106" t="s">
        <v>27</v>
      </c>
      <c r="C332" s="107"/>
      <c r="D332" s="14">
        <v>1</v>
      </c>
    </row>
    <row r="333" spans="1:4" ht="15.75" x14ac:dyDescent="0.25">
      <c r="A333" s="12" t="s">
        <v>28</v>
      </c>
      <c r="B333" s="104" t="s">
        <v>29</v>
      </c>
      <c r="C333" s="105"/>
      <c r="D333" s="10">
        <v>0</v>
      </c>
    </row>
    <row r="334" spans="1:4" ht="15.75" x14ac:dyDescent="0.25">
      <c r="A334" s="12" t="s">
        <v>30</v>
      </c>
      <c r="B334" s="104" t="s">
        <v>19</v>
      </c>
      <c r="C334" s="105"/>
      <c r="D334" s="10">
        <v>1</v>
      </c>
    </row>
    <row r="335" spans="1:4" ht="15.75" x14ac:dyDescent="0.25">
      <c r="A335" s="13" t="s">
        <v>31</v>
      </c>
      <c r="B335" s="106" t="s">
        <v>32</v>
      </c>
      <c r="C335" s="107"/>
      <c r="D335" s="10">
        <v>0</v>
      </c>
    </row>
    <row r="336" spans="1:4" ht="15.75" x14ac:dyDescent="0.25">
      <c r="A336" s="12" t="s">
        <v>33</v>
      </c>
      <c r="B336" s="104" t="s">
        <v>34</v>
      </c>
      <c r="C336" s="105"/>
      <c r="D336" s="10">
        <v>0</v>
      </c>
    </row>
    <row r="337" spans="1:4" ht="15.75" x14ac:dyDescent="0.25">
      <c r="A337" s="12" t="s">
        <v>35</v>
      </c>
      <c r="B337" s="104" t="s">
        <v>36</v>
      </c>
      <c r="C337" s="105"/>
      <c r="D337" s="10">
        <v>0</v>
      </c>
    </row>
    <row r="338" spans="1:4" x14ac:dyDescent="0.25">
      <c r="A338" s="11">
        <v>1</v>
      </c>
      <c r="B338" s="108">
        <v>2</v>
      </c>
      <c r="C338" s="109"/>
      <c r="D338" s="11">
        <v>3</v>
      </c>
    </row>
    <row r="339" spans="1:4" ht="63.6" customHeight="1" x14ac:dyDescent="0.25">
      <c r="A339" s="12">
        <v>1</v>
      </c>
      <c r="B339" s="104" t="s">
        <v>82</v>
      </c>
      <c r="C339" s="105"/>
      <c r="D339" s="10" t="s">
        <v>15</v>
      </c>
    </row>
    <row r="340" spans="1:4" ht="15.75" x14ac:dyDescent="0.25">
      <c r="A340" s="13" t="s">
        <v>16</v>
      </c>
      <c r="B340" s="106" t="s">
        <v>17</v>
      </c>
      <c r="C340" s="107"/>
      <c r="D340" s="14">
        <v>5</v>
      </c>
    </row>
    <row r="341" spans="1:4" ht="15.75" x14ac:dyDescent="0.25">
      <c r="A341" s="12" t="s">
        <v>18</v>
      </c>
      <c r="B341" s="104" t="s">
        <v>19</v>
      </c>
      <c r="C341" s="105"/>
      <c r="D341" s="10">
        <v>5</v>
      </c>
    </row>
    <row r="342" spans="1:4" ht="15.75" x14ac:dyDescent="0.25">
      <c r="A342" s="12" t="s">
        <v>20</v>
      </c>
      <c r="B342" s="104" t="s">
        <v>21</v>
      </c>
      <c r="C342" s="105"/>
      <c r="D342" s="10">
        <v>0</v>
      </c>
    </row>
    <row r="343" spans="1:4" ht="15.75" x14ac:dyDescent="0.25">
      <c r="A343" s="12" t="s">
        <v>22</v>
      </c>
      <c r="B343" s="104" t="s">
        <v>23</v>
      </c>
      <c r="C343" s="105"/>
      <c r="D343" s="10">
        <v>0</v>
      </c>
    </row>
    <row r="344" spans="1:4" ht="15.75" x14ac:dyDescent="0.25">
      <c r="A344" s="13" t="s">
        <v>24</v>
      </c>
      <c r="B344" s="106" t="s">
        <v>25</v>
      </c>
      <c r="C344" s="107"/>
      <c r="D344" s="14">
        <v>5</v>
      </c>
    </row>
    <row r="345" spans="1:4" ht="15.75" x14ac:dyDescent="0.25">
      <c r="A345" s="13" t="s">
        <v>26</v>
      </c>
      <c r="B345" s="106" t="s">
        <v>27</v>
      </c>
      <c r="C345" s="107"/>
      <c r="D345" s="10">
        <v>0</v>
      </c>
    </row>
    <row r="346" spans="1:4" ht="15.75" x14ac:dyDescent="0.25">
      <c r="A346" s="12" t="s">
        <v>28</v>
      </c>
      <c r="B346" s="104" t="s">
        <v>29</v>
      </c>
      <c r="C346" s="105"/>
      <c r="D346" s="10">
        <v>0</v>
      </c>
    </row>
    <row r="347" spans="1:4" ht="15.75" x14ac:dyDescent="0.25">
      <c r="A347" s="12" t="s">
        <v>30</v>
      </c>
      <c r="B347" s="104" t="s">
        <v>19</v>
      </c>
      <c r="C347" s="105"/>
      <c r="D347" s="10">
        <v>0</v>
      </c>
    </row>
    <row r="348" spans="1:4" ht="15.75" x14ac:dyDescent="0.25">
      <c r="A348" s="13" t="s">
        <v>31</v>
      </c>
      <c r="B348" s="106" t="s">
        <v>32</v>
      </c>
      <c r="C348" s="107"/>
      <c r="D348" s="10">
        <v>0</v>
      </c>
    </row>
    <row r="349" spans="1:4" ht="15.75" x14ac:dyDescent="0.25">
      <c r="A349" s="12" t="s">
        <v>33</v>
      </c>
      <c r="B349" s="104" t="s">
        <v>34</v>
      </c>
      <c r="C349" s="105"/>
      <c r="D349" s="10">
        <v>0</v>
      </c>
    </row>
    <row r="350" spans="1:4" ht="15.75" x14ac:dyDescent="0.25">
      <c r="A350" s="12" t="s">
        <v>35</v>
      </c>
      <c r="B350" s="104" t="s">
        <v>36</v>
      </c>
      <c r="C350" s="105"/>
      <c r="D350" s="10">
        <v>0</v>
      </c>
    </row>
    <row r="351" spans="1:4" x14ac:dyDescent="0.25">
      <c r="A351" s="11">
        <v>1</v>
      </c>
      <c r="B351" s="108">
        <v>2</v>
      </c>
      <c r="C351" s="109"/>
      <c r="D351" s="11">
        <v>3</v>
      </c>
    </row>
    <row r="352" spans="1:4" ht="15.75" x14ac:dyDescent="0.25">
      <c r="A352" s="12">
        <v>1</v>
      </c>
      <c r="B352" s="104" t="s">
        <v>83</v>
      </c>
      <c r="C352" s="105"/>
      <c r="D352" s="10" t="s">
        <v>15</v>
      </c>
    </row>
    <row r="353" spans="1:4" ht="15.75" x14ac:dyDescent="0.25">
      <c r="A353" s="13" t="s">
        <v>16</v>
      </c>
      <c r="B353" s="106" t="s">
        <v>17</v>
      </c>
      <c r="C353" s="107"/>
      <c r="D353" s="14">
        <v>0</v>
      </c>
    </row>
    <row r="354" spans="1:4" ht="15.75" x14ac:dyDescent="0.25">
      <c r="A354" s="12" t="s">
        <v>18</v>
      </c>
      <c r="B354" s="104" t="s">
        <v>19</v>
      </c>
      <c r="C354" s="105"/>
      <c r="D354" s="10">
        <v>0</v>
      </c>
    </row>
    <row r="355" spans="1:4" ht="15.75" x14ac:dyDescent="0.25">
      <c r="A355" s="12" t="s">
        <v>20</v>
      </c>
      <c r="B355" s="104" t="s">
        <v>21</v>
      </c>
      <c r="C355" s="105"/>
      <c r="D355" s="10">
        <v>0</v>
      </c>
    </row>
    <row r="356" spans="1:4" ht="15.75" x14ac:dyDescent="0.25">
      <c r="A356" s="12" t="s">
        <v>22</v>
      </c>
      <c r="B356" s="104" t="s">
        <v>23</v>
      </c>
      <c r="C356" s="105"/>
      <c r="D356" s="10">
        <v>0</v>
      </c>
    </row>
    <row r="357" spans="1:4" ht="15.75" x14ac:dyDescent="0.25">
      <c r="A357" s="13" t="s">
        <v>24</v>
      </c>
      <c r="B357" s="106" t="s">
        <v>25</v>
      </c>
      <c r="C357" s="107"/>
      <c r="D357" s="14">
        <v>1</v>
      </c>
    </row>
    <row r="358" spans="1:4" ht="15.75" x14ac:dyDescent="0.25">
      <c r="A358" s="13" t="s">
        <v>26</v>
      </c>
      <c r="B358" s="106" t="s">
        <v>27</v>
      </c>
      <c r="C358" s="107"/>
      <c r="D358" s="14">
        <v>1</v>
      </c>
    </row>
    <row r="359" spans="1:4" ht="15.75" x14ac:dyDescent="0.25">
      <c r="A359" s="12" t="s">
        <v>28</v>
      </c>
      <c r="B359" s="104" t="s">
        <v>29</v>
      </c>
      <c r="C359" s="105"/>
      <c r="D359" s="10">
        <v>0</v>
      </c>
    </row>
    <row r="360" spans="1:4" ht="15.75" x14ac:dyDescent="0.25">
      <c r="A360" s="12" t="s">
        <v>30</v>
      </c>
      <c r="B360" s="104" t="s">
        <v>19</v>
      </c>
      <c r="C360" s="105"/>
      <c r="D360" s="10">
        <v>1</v>
      </c>
    </row>
    <row r="361" spans="1:4" ht="15.75" x14ac:dyDescent="0.25">
      <c r="A361" s="13" t="s">
        <v>31</v>
      </c>
      <c r="B361" s="106" t="s">
        <v>32</v>
      </c>
      <c r="C361" s="107"/>
      <c r="D361" s="10">
        <v>0</v>
      </c>
    </row>
    <row r="362" spans="1:4" ht="15.75" x14ac:dyDescent="0.25">
      <c r="A362" s="12" t="s">
        <v>33</v>
      </c>
      <c r="B362" s="104" t="s">
        <v>34</v>
      </c>
      <c r="C362" s="105"/>
      <c r="D362" s="10">
        <v>0</v>
      </c>
    </row>
    <row r="363" spans="1:4" ht="15.75" x14ac:dyDescent="0.25">
      <c r="A363" s="12" t="s">
        <v>35</v>
      </c>
      <c r="B363" s="104" t="s">
        <v>36</v>
      </c>
      <c r="C363" s="105"/>
      <c r="D363" s="10">
        <v>0</v>
      </c>
    </row>
    <row r="364" spans="1:4" x14ac:dyDescent="0.25">
      <c r="A364" s="11">
        <v>1</v>
      </c>
      <c r="B364" s="108">
        <v>2</v>
      </c>
      <c r="C364" s="109"/>
      <c r="D364" s="11">
        <v>3</v>
      </c>
    </row>
    <row r="365" spans="1:4" ht="42.6" customHeight="1" x14ac:dyDescent="0.25">
      <c r="A365" s="12">
        <v>1</v>
      </c>
      <c r="B365" s="104" t="s">
        <v>84</v>
      </c>
      <c r="C365" s="105"/>
      <c r="D365" s="10" t="s">
        <v>15</v>
      </c>
    </row>
    <row r="366" spans="1:4" ht="15.75" x14ac:dyDescent="0.25">
      <c r="A366" s="13" t="s">
        <v>16</v>
      </c>
      <c r="B366" s="106" t="s">
        <v>17</v>
      </c>
      <c r="C366" s="107"/>
      <c r="D366" s="14">
        <v>2</v>
      </c>
    </row>
    <row r="367" spans="1:4" ht="15.75" x14ac:dyDescent="0.25">
      <c r="A367" s="12" t="s">
        <v>18</v>
      </c>
      <c r="B367" s="104" t="s">
        <v>19</v>
      </c>
      <c r="C367" s="105"/>
      <c r="D367" s="10">
        <v>2</v>
      </c>
    </row>
    <row r="368" spans="1:4" ht="15.75" x14ac:dyDescent="0.25">
      <c r="A368" s="12" t="s">
        <v>20</v>
      </c>
      <c r="B368" s="104" t="s">
        <v>21</v>
      </c>
      <c r="C368" s="105"/>
      <c r="D368" s="10">
        <v>0</v>
      </c>
    </row>
    <row r="369" spans="1:4" ht="15.75" x14ac:dyDescent="0.25">
      <c r="A369" s="12" t="s">
        <v>22</v>
      </c>
      <c r="B369" s="104" t="s">
        <v>23</v>
      </c>
      <c r="C369" s="105"/>
      <c r="D369" s="10">
        <v>0</v>
      </c>
    </row>
    <row r="370" spans="1:4" ht="15.75" x14ac:dyDescent="0.25">
      <c r="A370" s="13" t="s">
        <v>24</v>
      </c>
      <c r="B370" s="106" t="s">
        <v>25</v>
      </c>
      <c r="C370" s="107"/>
      <c r="D370" s="14">
        <v>2</v>
      </c>
    </row>
    <row r="371" spans="1:4" ht="15.75" x14ac:dyDescent="0.25">
      <c r="A371" s="13" t="s">
        <v>26</v>
      </c>
      <c r="B371" s="106" t="s">
        <v>27</v>
      </c>
      <c r="C371" s="107"/>
      <c r="D371" s="10">
        <v>0</v>
      </c>
    </row>
    <row r="372" spans="1:4" ht="15.75" x14ac:dyDescent="0.25">
      <c r="A372" s="12" t="s">
        <v>28</v>
      </c>
      <c r="B372" s="104" t="s">
        <v>29</v>
      </c>
      <c r="C372" s="105"/>
      <c r="D372" s="10">
        <v>0</v>
      </c>
    </row>
    <row r="373" spans="1:4" ht="15.75" x14ac:dyDescent="0.25">
      <c r="A373" s="12" t="s">
        <v>30</v>
      </c>
      <c r="B373" s="104" t="s">
        <v>19</v>
      </c>
      <c r="C373" s="105"/>
      <c r="D373" s="10">
        <v>0</v>
      </c>
    </row>
    <row r="374" spans="1:4" ht="15.75" x14ac:dyDescent="0.25">
      <c r="A374" s="13" t="s">
        <v>31</v>
      </c>
      <c r="B374" s="106" t="s">
        <v>32</v>
      </c>
      <c r="C374" s="107"/>
      <c r="D374" s="10">
        <v>0</v>
      </c>
    </row>
    <row r="375" spans="1:4" ht="15.75" x14ac:dyDescent="0.25">
      <c r="A375" s="12" t="s">
        <v>33</v>
      </c>
      <c r="B375" s="104" t="s">
        <v>34</v>
      </c>
      <c r="C375" s="105"/>
      <c r="D375" s="10">
        <v>0</v>
      </c>
    </row>
    <row r="376" spans="1:4" ht="15.75" x14ac:dyDescent="0.25">
      <c r="A376" s="12" t="s">
        <v>35</v>
      </c>
      <c r="B376" s="104" t="s">
        <v>36</v>
      </c>
      <c r="C376" s="105"/>
      <c r="D376" s="10">
        <v>0</v>
      </c>
    </row>
    <row r="377" spans="1:4" x14ac:dyDescent="0.25">
      <c r="A377" s="11">
        <v>1</v>
      </c>
      <c r="B377" s="108">
        <v>2</v>
      </c>
      <c r="C377" s="109"/>
      <c r="D377" s="11">
        <v>3</v>
      </c>
    </row>
    <row r="378" spans="1:4" ht="15.75" x14ac:dyDescent="0.25">
      <c r="A378" s="12">
        <v>1</v>
      </c>
      <c r="B378" s="104" t="s">
        <v>85</v>
      </c>
      <c r="C378" s="105"/>
      <c r="D378" s="10" t="s">
        <v>15</v>
      </c>
    </row>
    <row r="379" spans="1:4" ht="15.75" x14ac:dyDescent="0.25">
      <c r="A379" s="13" t="s">
        <v>16</v>
      </c>
      <c r="B379" s="106" t="s">
        <v>17</v>
      </c>
      <c r="C379" s="107"/>
      <c r="D379" s="14">
        <v>0</v>
      </c>
    </row>
    <row r="380" spans="1:4" ht="15.75" x14ac:dyDescent="0.25">
      <c r="A380" s="12" t="s">
        <v>18</v>
      </c>
      <c r="B380" s="104" t="s">
        <v>19</v>
      </c>
      <c r="C380" s="105"/>
      <c r="D380" s="10">
        <v>0</v>
      </c>
    </row>
    <row r="381" spans="1:4" ht="15.75" x14ac:dyDescent="0.25">
      <c r="A381" s="12" t="s">
        <v>20</v>
      </c>
      <c r="B381" s="104" t="s">
        <v>21</v>
      </c>
      <c r="C381" s="105"/>
      <c r="D381" s="10">
        <v>0</v>
      </c>
    </row>
    <row r="382" spans="1:4" ht="15.75" x14ac:dyDescent="0.25">
      <c r="A382" s="12" t="s">
        <v>22</v>
      </c>
      <c r="B382" s="104" t="s">
        <v>23</v>
      </c>
      <c r="C382" s="105"/>
      <c r="D382" s="10">
        <v>0</v>
      </c>
    </row>
    <row r="383" spans="1:4" ht="15.75" x14ac:dyDescent="0.25">
      <c r="A383" s="13" t="s">
        <v>24</v>
      </c>
      <c r="B383" s="106" t="s">
        <v>25</v>
      </c>
      <c r="C383" s="107"/>
      <c r="D383" s="14">
        <v>1</v>
      </c>
    </row>
    <row r="384" spans="1:4" ht="15.75" x14ac:dyDescent="0.25">
      <c r="A384" s="13" t="s">
        <v>26</v>
      </c>
      <c r="B384" s="106" t="s">
        <v>27</v>
      </c>
      <c r="C384" s="107"/>
      <c r="D384" s="10">
        <v>0</v>
      </c>
    </row>
    <row r="385" spans="1:4" ht="15.75" x14ac:dyDescent="0.25">
      <c r="A385" s="12" t="s">
        <v>28</v>
      </c>
      <c r="B385" s="104" t="s">
        <v>29</v>
      </c>
      <c r="C385" s="105"/>
      <c r="D385" s="10">
        <v>0</v>
      </c>
    </row>
    <row r="386" spans="1:4" ht="15.75" x14ac:dyDescent="0.25">
      <c r="A386" s="12" t="s">
        <v>30</v>
      </c>
      <c r="B386" s="104" t="s">
        <v>19</v>
      </c>
      <c r="C386" s="105"/>
      <c r="D386" s="10">
        <v>0</v>
      </c>
    </row>
    <row r="387" spans="1:4" ht="15.75" x14ac:dyDescent="0.25">
      <c r="A387" s="13" t="s">
        <v>31</v>
      </c>
      <c r="B387" s="106" t="s">
        <v>32</v>
      </c>
      <c r="C387" s="107"/>
      <c r="D387" s="14">
        <v>1</v>
      </c>
    </row>
    <row r="388" spans="1:4" ht="15.75" x14ac:dyDescent="0.25">
      <c r="A388" s="12" t="s">
        <v>33</v>
      </c>
      <c r="B388" s="104" t="s">
        <v>34</v>
      </c>
      <c r="C388" s="105"/>
      <c r="D388" s="10">
        <v>1</v>
      </c>
    </row>
    <row r="389" spans="1:4" ht="15.75" x14ac:dyDescent="0.25">
      <c r="A389" s="12" t="s">
        <v>35</v>
      </c>
      <c r="B389" s="104" t="s">
        <v>36</v>
      </c>
      <c r="C389" s="105"/>
      <c r="D389" s="10">
        <v>0</v>
      </c>
    </row>
  </sheetData>
  <mergeCells count="390">
    <mergeCell ref="B18:C18"/>
    <mergeCell ref="B17:C17"/>
    <mergeCell ref="B16:C16"/>
    <mergeCell ref="B15:C15"/>
    <mergeCell ref="B14:C14"/>
    <mergeCell ref="A1:D1"/>
    <mergeCell ref="A2:D2"/>
    <mergeCell ref="B12:C12"/>
    <mergeCell ref="B13:C13"/>
    <mergeCell ref="C9:D9"/>
    <mergeCell ref="A9:B9"/>
    <mergeCell ref="A11:D11"/>
    <mergeCell ref="A3:B3"/>
    <mergeCell ref="C4:D4"/>
    <mergeCell ref="A4:B4"/>
    <mergeCell ref="C6:D6"/>
    <mergeCell ref="A6:B6"/>
    <mergeCell ref="A7:A8"/>
    <mergeCell ref="B7:D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77:C77"/>
    <mergeCell ref="B78:C78"/>
    <mergeCell ref="B43:C43"/>
    <mergeCell ref="B42:C42"/>
    <mergeCell ref="B41:C41"/>
    <mergeCell ref="B40:C40"/>
    <mergeCell ref="B39:C39"/>
    <mergeCell ref="B38:C38"/>
    <mergeCell ref="B37:C3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84:C84"/>
    <mergeCell ref="B83:C83"/>
    <mergeCell ref="B82:C82"/>
    <mergeCell ref="B81:C81"/>
    <mergeCell ref="B80:C80"/>
    <mergeCell ref="B79:C7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6:C66"/>
    <mergeCell ref="B65:C65"/>
    <mergeCell ref="B64:C64"/>
    <mergeCell ref="B63:C63"/>
    <mergeCell ref="B62:C62"/>
    <mergeCell ref="B61:C61"/>
    <mergeCell ref="B60:C60"/>
    <mergeCell ref="B67:C67"/>
    <mergeCell ref="B46:C46"/>
    <mergeCell ref="B45:C45"/>
    <mergeCell ref="B44:C44"/>
    <mergeCell ref="B108:C108"/>
    <mergeCell ref="B107:C107"/>
    <mergeCell ref="B106:C106"/>
    <mergeCell ref="B105:C105"/>
    <mergeCell ref="B104:C104"/>
    <mergeCell ref="B103:C103"/>
    <mergeCell ref="B102:C102"/>
    <mergeCell ref="B101:C101"/>
    <mergeCell ref="B100:C100"/>
    <mergeCell ref="B99:C99"/>
    <mergeCell ref="B98:C98"/>
    <mergeCell ref="B97:C97"/>
    <mergeCell ref="B96:C96"/>
    <mergeCell ref="B95:C95"/>
    <mergeCell ref="B94:C94"/>
    <mergeCell ref="B93:C93"/>
    <mergeCell ref="B92:C92"/>
    <mergeCell ref="B91:C91"/>
    <mergeCell ref="B90:C90"/>
    <mergeCell ref="B89:C89"/>
    <mergeCell ref="B88:C88"/>
    <mergeCell ref="B126:C126"/>
    <mergeCell ref="B125:C125"/>
    <mergeCell ref="B124:C124"/>
    <mergeCell ref="B123:C123"/>
    <mergeCell ref="B122:C122"/>
    <mergeCell ref="B121:C121"/>
    <mergeCell ref="B49:C49"/>
    <mergeCell ref="B48:C48"/>
    <mergeCell ref="B47:C47"/>
    <mergeCell ref="B87:C87"/>
    <mergeCell ref="B117:C117"/>
    <mergeCell ref="B118:C118"/>
    <mergeCell ref="B120:C120"/>
    <mergeCell ref="B119:C119"/>
    <mergeCell ref="B116:C116"/>
    <mergeCell ref="B115:C115"/>
    <mergeCell ref="B114:C114"/>
    <mergeCell ref="B113:C113"/>
    <mergeCell ref="B112:C112"/>
    <mergeCell ref="B111:C111"/>
    <mergeCell ref="B110:C110"/>
    <mergeCell ref="B109:C109"/>
    <mergeCell ref="B86:C86"/>
    <mergeCell ref="B85:C85"/>
    <mergeCell ref="B135:C135"/>
    <mergeCell ref="B134:C134"/>
    <mergeCell ref="B133:C133"/>
    <mergeCell ref="B132:C132"/>
    <mergeCell ref="B131:C131"/>
    <mergeCell ref="B130:C130"/>
    <mergeCell ref="B129:C129"/>
    <mergeCell ref="B128:C128"/>
    <mergeCell ref="B127:C127"/>
    <mergeCell ref="B144:C144"/>
    <mergeCell ref="B143:C143"/>
    <mergeCell ref="B142:C142"/>
    <mergeCell ref="B141:C141"/>
    <mergeCell ref="B140:C140"/>
    <mergeCell ref="B139:C139"/>
    <mergeCell ref="B138:C138"/>
    <mergeCell ref="B137:C137"/>
    <mergeCell ref="B136:C136"/>
    <mergeCell ref="B153:C153"/>
    <mergeCell ref="B152:C152"/>
    <mergeCell ref="B151:C151"/>
    <mergeCell ref="B150:C150"/>
    <mergeCell ref="B149:C149"/>
    <mergeCell ref="B148:C148"/>
    <mergeCell ref="B147:C147"/>
    <mergeCell ref="B146:C146"/>
    <mergeCell ref="B145:C145"/>
    <mergeCell ref="B162:C162"/>
    <mergeCell ref="B161:C161"/>
    <mergeCell ref="B160:C160"/>
    <mergeCell ref="B159:C159"/>
    <mergeCell ref="B158:C158"/>
    <mergeCell ref="B157:C157"/>
    <mergeCell ref="B156:C156"/>
    <mergeCell ref="B155:C155"/>
    <mergeCell ref="B154:C154"/>
    <mergeCell ref="B171:C171"/>
    <mergeCell ref="B170:C170"/>
    <mergeCell ref="B169:C169"/>
    <mergeCell ref="B168:C168"/>
    <mergeCell ref="B167:C167"/>
    <mergeCell ref="B166:C166"/>
    <mergeCell ref="B165:C165"/>
    <mergeCell ref="B164:C164"/>
    <mergeCell ref="B163:C163"/>
    <mergeCell ref="B180:C180"/>
    <mergeCell ref="B179:C179"/>
    <mergeCell ref="B178:C178"/>
    <mergeCell ref="B177:C177"/>
    <mergeCell ref="B176:C176"/>
    <mergeCell ref="B175:C175"/>
    <mergeCell ref="B174:C174"/>
    <mergeCell ref="B173:C173"/>
    <mergeCell ref="B172:C172"/>
    <mergeCell ref="B189:C189"/>
    <mergeCell ref="B188:C188"/>
    <mergeCell ref="B187:C187"/>
    <mergeCell ref="B186:C186"/>
    <mergeCell ref="B185:C185"/>
    <mergeCell ref="B184:C184"/>
    <mergeCell ref="B183:C183"/>
    <mergeCell ref="B182:C182"/>
    <mergeCell ref="B181:C181"/>
    <mergeCell ref="B198:C198"/>
    <mergeCell ref="B197:C197"/>
    <mergeCell ref="B196:C196"/>
    <mergeCell ref="B195:C195"/>
    <mergeCell ref="B194:C194"/>
    <mergeCell ref="B193:C193"/>
    <mergeCell ref="B192:C192"/>
    <mergeCell ref="B191:C191"/>
    <mergeCell ref="B190:C190"/>
    <mergeCell ref="B207:C207"/>
    <mergeCell ref="B206:C206"/>
    <mergeCell ref="B205:C205"/>
    <mergeCell ref="B204:C204"/>
    <mergeCell ref="B203:C203"/>
    <mergeCell ref="B202:C202"/>
    <mergeCell ref="B201:C201"/>
    <mergeCell ref="B200:C200"/>
    <mergeCell ref="B199:C199"/>
    <mergeCell ref="B216:C216"/>
    <mergeCell ref="B215:C215"/>
    <mergeCell ref="B214:C214"/>
    <mergeCell ref="B213:C213"/>
    <mergeCell ref="B212:C212"/>
    <mergeCell ref="B211:C211"/>
    <mergeCell ref="B210:C210"/>
    <mergeCell ref="B209:C209"/>
    <mergeCell ref="B208:C208"/>
    <mergeCell ref="B225:C225"/>
    <mergeCell ref="B224:C224"/>
    <mergeCell ref="B223:C223"/>
    <mergeCell ref="B222:C222"/>
    <mergeCell ref="B221:C221"/>
    <mergeCell ref="B220:C220"/>
    <mergeCell ref="B219:C219"/>
    <mergeCell ref="B218:C218"/>
    <mergeCell ref="B217:C217"/>
    <mergeCell ref="B234:C234"/>
    <mergeCell ref="B233:C233"/>
    <mergeCell ref="B232:C232"/>
    <mergeCell ref="B231:C231"/>
    <mergeCell ref="B230:C230"/>
    <mergeCell ref="B229:C229"/>
    <mergeCell ref="B228:C228"/>
    <mergeCell ref="B227:C227"/>
    <mergeCell ref="B226:C226"/>
    <mergeCell ref="B243:C243"/>
    <mergeCell ref="B242:C242"/>
    <mergeCell ref="B241:C241"/>
    <mergeCell ref="B240:C240"/>
    <mergeCell ref="B239:C239"/>
    <mergeCell ref="B238:C238"/>
    <mergeCell ref="B237:C237"/>
    <mergeCell ref="B236:C236"/>
    <mergeCell ref="B235:C235"/>
    <mergeCell ref="B250:C250"/>
    <mergeCell ref="B249:C249"/>
    <mergeCell ref="B248:C248"/>
    <mergeCell ref="B247:C247"/>
    <mergeCell ref="B246:C246"/>
    <mergeCell ref="B245:C245"/>
    <mergeCell ref="B253:C253"/>
    <mergeCell ref="B254:C254"/>
    <mergeCell ref="B244:C244"/>
    <mergeCell ref="B272:C272"/>
    <mergeCell ref="B271:C271"/>
    <mergeCell ref="B270:C270"/>
    <mergeCell ref="B269:C269"/>
    <mergeCell ref="B268:C268"/>
    <mergeCell ref="B267:C267"/>
    <mergeCell ref="B266:C266"/>
    <mergeCell ref="B252:C252"/>
    <mergeCell ref="B251:C251"/>
    <mergeCell ref="B262:C262"/>
    <mergeCell ref="B263:C263"/>
    <mergeCell ref="B265:C265"/>
    <mergeCell ref="B264:C264"/>
    <mergeCell ref="B261:C261"/>
    <mergeCell ref="B260:C260"/>
    <mergeCell ref="B259:C259"/>
    <mergeCell ref="B258:C258"/>
    <mergeCell ref="B257:C257"/>
    <mergeCell ref="B256:C256"/>
    <mergeCell ref="B255:C255"/>
    <mergeCell ref="B281:C281"/>
    <mergeCell ref="B280:C280"/>
    <mergeCell ref="B279:C279"/>
    <mergeCell ref="B278:C278"/>
    <mergeCell ref="B277:C277"/>
    <mergeCell ref="B276:C276"/>
    <mergeCell ref="B275:C275"/>
    <mergeCell ref="B274:C274"/>
    <mergeCell ref="B273:C273"/>
    <mergeCell ref="B290:C290"/>
    <mergeCell ref="B289:C289"/>
    <mergeCell ref="B288:C288"/>
    <mergeCell ref="B287:C287"/>
    <mergeCell ref="B286:C286"/>
    <mergeCell ref="B285:C285"/>
    <mergeCell ref="B284:C284"/>
    <mergeCell ref="B283:C283"/>
    <mergeCell ref="B282:C282"/>
    <mergeCell ref="B299:C299"/>
    <mergeCell ref="B298:C298"/>
    <mergeCell ref="B297:C297"/>
    <mergeCell ref="B296:C296"/>
    <mergeCell ref="B295:C295"/>
    <mergeCell ref="B294:C294"/>
    <mergeCell ref="B293:C293"/>
    <mergeCell ref="B292:C292"/>
    <mergeCell ref="B291:C291"/>
    <mergeCell ref="B305:C305"/>
    <mergeCell ref="B308:C308"/>
    <mergeCell ref="B307:C307"/>
    <mergeCell ref="B306:C306"/>
    <mergeCell ref="B304:C304"/>
    <mergeCell ref="B303:C303"/>
    <mergeCell ref="B302:C302"/>
    <mergeCell ref="B301:C301"/>
    <mergeCell ref="B300:C300"/>
    <mergeCell ref="B317:C317"/>
    <mergeCell ref="B316:C316"/>
    <mergeCell ref="B315:C315"/>
    <mergeCell ref="B314:C314"/>
    <mergeCell ref="B313:C313"/>
    <mergeCell ref="B312:C312"/>
    <mergeCell ref="B311:C311"/>
    <mergeCell ref="B310:C310"/>
    <mergeCell ref="B309:C309"/>
    <mergeCell ref="B326:C326"/>
    <mergeCell ref="B325:C325"/>
    <mergeCell ref="B324:C324"/>
    <mergeCell ref="B323:C323"/>
    <mergeCell ref="B322:C322"/>
    <mergeCell ref="B321:C321"/>
    <mergeCell ref="B320:C320"/>
    <mergeCell ref="B319:C319"/>
    <mergeCell ref="B318:C318"/>
    <mergeCell ref="B335:C335"/>
    <mergeCell ref="B334:C334"/>
    <mergeCell ref="B333:C333"/>
    <mergeCell ref="B332:C332"/>
    <mergeCell ref="B331:C331"/>
    <mergeCell ref="B330:C330"/>
    <mergeCell ref="B329:C329"/>
    <mergeCell ref="B328:C328"/>
    <mergeCell ref="B327:C327"/>
    <mergeCell ref="B344:C344"/>
    <mergeCell ref="B343:C343"/>
    <mergeCell ref="B342:C342"/>
    <mergeCell ref="B341:C341"/>
    <mergeCell ref="B340:C340"/>
    <mergeCell ref="B339:C339"/>
    <mergeCell ref="B338:C338"/>
    <mergeCell ref="B337:C337"/>
    <mergeCell ref="B336:C336"/>
    <mergeCell ref="B353:C353"/>
    <mergeCell ref="B352:C352"/>
    <mergeCell ref="B351:C351"/>
    <mergeCell ref="B350:C350"/>
    <mergeCell ref="B349:C349"/>
    <mergeCell ref="B348:C348"/>
    <mergeCell ref="B347:C347"/>
    <mergeCell ref="B346:C346"/>
    <mergeCell ref="B345:C345"/>
    <mergeCell ref="B362:C362"/>
    <mergeCell ref="B361:C361"/>
    <mergeCell ref="B360:C360"/>
    <mergeCell ref="B359:C359"/>
    <mergeCell ref="B358:C358"/>
    <mergeCell ref="B357:C357"/>
    <mergeCell ref="B356:C356"/>
    <mergeCell ref="B355:C355"/>
    <mergeCell ref="B354:C354"/>
    <mergeCell ref="B371:C371"/>
    <mergeCell ref="B370:C370"/>
    <mergeCell ref="B369:C369"/>
    <mergeCell ref="B368:C368"/>
    <mergeCell ref="B367:C367"/>
    <mergeCell ref="B366:C366"/>
    <mergeCell ref="B365:C365"/>
    <mergeCell ref="B364:C364"/>
    <mergeCell ref="B363:C363"/>
    <mergeCell ref="B380:C380"/>
    <mergeCell ref="B379:C379"/>
    <mergeCell ref="B378:C378"/>
    <mergeCell ref="B377:C377"/>
    <mergeCell ref="B376:C376"/>
    <mergeCell ref="B375:C375"/>
    <mergeCell ref="B374:C374"/>
    <mergeCell ref="B373:C373"/>
    <mergeCell ref="B372:C372"/>
    <mergeCell ref="B389:C389"/>
    <mergeCell ref="B388:C388"/>
    <mergeCell ref="B387:C387"/>
    <mergeCell ref="B386:C386"/>
    <mergeCell ref="B385:C385"/>
    <mergeCell ref="B384:C384"/>
    <mergeCell ref="B383:C383"/>
    <mergeCell ref="B382:C382"/>
    <mergeCell ref="B381:C38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P10" sqref="P10:P11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5703125" customWidth="1"/>
    <col min="5" max="5" width="11.140625" customWidth="1"/>
    <col min="6" max="6" width="7.28515625" customWidth="1"/>
    <col min="7" max="7" width="5.85546875" customWidth="1"/>
    <col min="8" max="8" width="7.425781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17"/>
      <c r="C1" s="17"/>
      <c r="D1" s="17"/>
      <c r="E1" s="17"/>
      <c r="F1" s="17"/>
      <c r="G1" s="184" t="s">
        <v>86</v>
      </c>
      <c r="H1" s="185"/>
      <c r="I1" s="185"/>
      <c r="J1" s="185"/>
      <c r="K1" s="185"/>
      <c r="L1" s="185"/>
      <c r="M1" s="185"/>
      <c r="N1" s="185"/>
      <c r="O1" s="185"/>
      <c r="P1" s="185"/>
      <c r="Q1" s="186"/>
      <c r="R1" s="17">
        <v>2019</v>
      </c>
      <c r="S1" s="17"/>
      <c r="T1" s="17"/>
    </row>
    <row r="2" spans="1:20" ht="70.5" customHeight="1" x14ac:dyDescent="0.25">
      <c r="A2" s="123" t="s">
        <v>87</v>
      </c>
      <c r="B2" s="123" t="s">
        <v>88</v>
      </c>
      <c r="C2" s="123" t="s">
        <v>89</v>
      </c>
      <c r="D2" s="123" t="s">
        <v>89</v>
      </c>
      <c r="E2" s="123" t="s">
        <v>90</v>
      </c>
      <c r="F2" s="123" t="s">
        <v>91</v>
      </c>
      <c r="G2" s="128"/>
      <c r="H2" s="123" t="s">
        <v>92</v>
      </c>
      <c r="I2" s="130"/>
      <c r="J2" s="130"/>
      <c r="K2" s="130"/>
      <c r="L2" s="130"/>
      <c r="M2" s="130"/>
      <c r="N2" s="128"/>
      <c r="O2" s="123" t="s">
        <v>93</v>
      </c>
      <c r="P2" s="128"/>
      <c r="Q2" s="123" t="s">
        <v>94</v>
      </c>
      <c r="R2" s="128"/>
      <c r="S2" s="123" t="s">
        <v>95</v>
      </c>
      <c r="T2" s="128"/>
    </row>
    <row r="3" spans="1:20" ht="15" customHeight="1" x14ac:dyDescent="0.25">
      <c r="A3" s="124"/>
      <c r="B3" s="124"/>
      <c r="C3" s="124"/>
      <c r="D3" s="124"/>
      <c r="E3" s="124"/>
      <c r="F3" s="126" t="s">
        <v>96</v>
      </c>
      <c r="G3" s="123" t="s">
        <v>97</v>
      </c>
      <c r="H3" s="126" t="s">
        <v>98</v>
      </c>
      <c r="I3" s="129"/>
      <c r="J3" s="126" t="s">
        <v>99</v>
      </c>
      <c r="K3" s="129"/>
      <c r="L3" s="126" t="s">
        <v>100</v>
      </c>
      <c r="M3" s="126" t="s">
        <v>101</v>
      </c>
      <c r="N3" s="126" t="s">
        <v>101</v>
      </c>
      <c r="O3" s="126" t="s">
        <v>102</v>
      </c>
      <c r="P3" s="126" t="s">
        <v>103</v>
      </c>
      <c r="Q3" s="126" t="s">
        <v>104</v>
      </c>
      <c r="R3" s="126" t="s">
        <v>105</v>
      </c>
      <c r="S3" s="126" t="s">
        <v>106</v>
      </c>
      <c r="T3" s="126" t="s">
        <v>107</v>
      </c>
    </row>
    <row r="4" spans="1:20" ht="30" x14ac:dyDescent="0.25">
      <c r="A4" s="125"/>
      <c r="B4" s="125"/>
      <c r="C4" s="125"/>
      <c r="D4" s="125"/>
      <c r="E4" s="125"/>
      <c r="F4" s="127"/>
      <c r="G4" s="125"/>
      <c r="H4" s="19" t="s">
        <v>135</v>
      </c>
      <c r="I4" s="19" t="s">
        <v>109</v>
      </c>
      <c r="J4" s="19" t="s">
        <v>135</v>
      </c>
      <c r="K4" s="19" t="s">
        <v>109</v>
      </c>
      <c r="L4" s="127"/>
      <c r="M4" s="127"/>
      <c r="N4" s="127"/>
      <c r="O4" s="127"/>
      <c r="P4" s="127"/>
      <c r="Q4" s="127"/>
      <c r="R4" s="127"/>
      <c r="S4" s="127"/>
      <c r="T4" s="127"/>
    </row>
    <row r="5" spans="1:20" x14ac:dyDescent="0.25">
      <c r="A5" s="18">
        <v>1</v>
      </c>
      <c r="B5" s="18">
        <v>2</v>
      </c>
      <c r="C5" s="18">
        <v>3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12</v>
      </c>
      <c r="O5" s="18">
        <v>13</v>
      </c>
      <c r="P5" s="18">
        <v>14</v>
      </c>
      <c r="Q5" s="18">
        <v>15</v>
      </c>
      <c r="R5" s="18">
        <v>16</v>
      </c>
      <c r="S5" s="18">
        <v>17</v>
      </c>
      <c r="T5" s="18">
        <v>18</v>
      </c>
    </row>
    <row r="6" spans="1:20" ht="21" x14ac:dyDescent="0.25">
      <c r="A6" s="133" t="s">
        <v>167</v>
      </c>
      <c r="B6" s="21" t="s">
        <v>111</v>
      </c>
      <c r="C6" s="123"/>
      <c r="D6" s="21"/>
      <c r="E6" s="123" t="s">
        <v>112</v>
      </c>
      <c r="F6" s="123" t="s">
        <v>113</v>
      </c>
      <c r="G6" s="123">
        <v>744</v>
      </c>
      <c r="H6" s="187">
        <v>90</v>
      </c>
      <c r="I6" s="187">
        <v>90</v>
      </c>
      <c r="J6" s="187">
        <v>100</v>
      </c>
      <c r="K6" s="187">
        <f>J6</f>
        <v>100</v>
      </c>
      <c r="L6" s="187"/>
      <c r="M6" s="123" t="s">
        <v>114</v>
      </c>
      <c r="N6" s="123" t="s">
        <v>112</v>
      </c>
      <c r="O6" s="131">
        <v>45838</v>
      </c>
      <c r="P6" s="131">
        <f>O6</f>
        <v>45838</v>
      </c>
      <c r="Q6" s="136">
        <v>7200</v>
      </c>
      <c r="R6" s="123" t="s">
        <v>114</v>
      </c>
      <c r="S6" s="136">
        <f>Q6</f>
        <v>7200</v>
      </c>
      <c r="T6" s="136">
        <v>7200</v>
      </c>
    </row>
    <row r="7" spans="1:20" ht="33.75" x14ac:dyDescent="0.25">
      <c r="A7" s="134"/>
      <c r="B7" s="22" t="s">
        <v>181</v>
      </c>
      <c r="C7" s="125"/>
      <c r="D7" s="22"/>
      <c r="E7" s="125"/>
      <c r="F7" s="125"/>
      <c r="G7" s="125"/>
      <c r="H7" s="188"/>
      <c r="I7" s="188"/>
      <c r="J7" s="188"/>
      <c r="K7" s="188"/>
      <c r="L7" s="188"/>
      <c r="M7" s="125"/>
      <c r="N7" s="125"/>
      <c r="O7" s="132"/>
      <c r="P7" s="132"/>
      <c r="Q7" s="137"/>
      <c r="R7" s="125"/>
      <c r="S7" s="137"/>
      <c r="T7" s="137"/>
    </row>
    <row r="8" spans="1:20" ht="15" customHeight="1" x14ac:dyDescent="0.25">
      <c r="A8" s="134"/>
      <c r="B8" s="24" t="s">
        <v>116</v>
      </c>
      <c r="C8" s="123"/>
      <c r="D8" s="73" t="s">
        <v>117</v>
      </c>
      <c r="E8" s="123" t="s">
        <v>138</v>
      </c>
      <c r="F8" s="123" t="s">
        <v>119</v>
      </c>
      <c r="G8" s="123">
        <v>796</v>
      </c>
      <c r="H8" s="123" t="s">
        <v>112</v>
      </c>
      <c r="I8" s="123">
        <v>1</v>
      </c>
      <c r="J8" s="123" t="s">
        <v>112</v>
      </c>
      <c r="K8" s="123">
        <v>1</v>
      </c>
      <c r="L8" s="123"/>
      <c r="M8" s="123" t="s">
        <v>114</v>
      </c>
      <c r="N8" s="123" t="s">
        <v>112</v>
      </c>
      <c r="O8" s="178">
        <v>45654</v>
      </c>
      <c r="P8" s="131">
        <v>45651</v>
      </c>
      <c r="Q8" s="123" t="s">
        <v>114</v>
      </c>
      <c r="R8" s="123" t="s">
        <v>114</v>
      </c>
      <c r="S8" s="123" t="s">
        <v>114</v>
      </c>
      <c r="T8" s="123" t="s">
        <v>114</v>
      </c>
    </row>
    <row r="9" spans="1:20" ht="56.25" x14ac:dyDescent="0.25">
      <c r="A9" s="134"/>
      <c r="B9" s="74" t="s">
        <v>162</v>
      </c>
      <c r="C9" s="125"/>
      <c r="D9" s="75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79"/>
      <c r="P9" s="132"/>
      <c r="Q9" s="125"/>
      <c r="R9" s="125"/>
      <c r="S9" s="125"/>
      <c r="T9" s="125"/>
    </row>
    <row r="10" spans="1:20" x14ac:dyDescent="0.25">
      <c r="A10" s="134"/>
      <c r="B10" s="86" t="s">
        <v>163</v>
      </c>
      <c r="C10" s="123"/>
      <c r="D10" s="20" t="s">
        <v>122</v>
      </c>
      <c r="E10" s="124"/>
      <c r="F10" s="123" t="s">
        <v>123</v>
      </c>
      <c r="G10" s="189">
        <v>383</v>
      </c>
      <c r="H10" s="136" t="s">
        <v>112</v>
      </c>
      <c r="I10" s="136">
        <f>Q6*90%</f>
        <v>6480</v>
      </c>
      <c r="J10" s="136" t="s">
        <v>112</v>
      </c>
      <c r="K10" s="136">
        <f>T6</f>
        <v>7200</v>
      </c>
      <c r="L10" s="136"/>
      <c r="M10" s="123" t="s">
        <v>114</v>
      </c>
      <c r="N10" s="123" t="s">
        <v>112</v>
      </c>
      <c r="O10" s="131">
        <v>45838</v>
      </c>
      <c r="P10" s="131">
        <v>45838</v>
      </c>
      <c r="Q10" s="123" t="s">
        <v>114</v>
      </c>
      <c r="R10" s="123" t="s">
        <v>114</v>
      </c>
      <c r="S10" s="123" t="s">
        <v>114</v>
      </c>
      <c r="T10" s="123" t="s">
        <v>114</v>
      </c>
    </row>
    <row r="11" spans="1:20" x14ac:dyDescent="0.25">
      <c r="A11" s="135"/>
      <c r="B11" s="74" t="s">
        <v>124</v>
      </c>
      <c r="C11" s="125"/>
      <c r="D11" s="22"/>
      <c r="E11" s="125"/>
      <c r="F11" s="125"/>
      <c r="G11" s="190"/>
      <c r="H11" s="137"/>
      <c r="I11" s="137"/>
      <c r="J11" s="137"/>
      <c r="K11" s="137"/>
      <c r="L11" s="137"/>
      <c r="M11" s="125"/>
      <c r="N11" s="125"/>
      <c r="O11" s="132"/>
      <c r="P11" s="132"/>
      <c r="Q11" s="125"/>
      <c r="R11" s="125"/>
      <c r="S11" s="125"/>
      <c r="T11" s="125"/>
    </row>
    <row r="12" spans="1:20" x14ac:dyDescent="0.25">
      <c r="A12" s="31" t="s">
        <v>129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4"/>
      <c r="Q12" s="34">
        <f>Q6</f>
        <v>7200</v>
      </c>
      <c r="R12" s="34"/>
      <c r="S12" s="34">
        <f>S6</f>
        <v>7200</v>
      </c>
      <c r="T12" s="34">
        <f>T6</f>
        <v>7200</v>
      </c>
    </row>
  </sheetData>
  <mergeCells count="75">
    <mergeCell ref="H10:H11"/>
    <mergeCell ref="T8:T9"/>
    <mergeCell ref="S8:S9"/>
    <mergeCell ref="R8:R9"/>
    <mergeCell ref="Q8:Q9"/>
    <mergeCell ref="P8:P9"/>
    <mergeCell ref="O8:O9"/>
    <mergeCell ref="N8:N9"/>
    <mergeCell ref="M8:M9"/>
    <mergeCell ref="L8:L9"/>
    <mergeCell ref="K8:K9"/>
    <mergeCell ref="J8:J9"/>
    <mergeCell ref="I8:I9"/>
    <mergeCell ref="H8:H9"/>
    <mergeCell ref="F10:F11"/>
    <mergeCell ref="G10:G11"/>
    <mergeCell ref="G8:G9"/>
    <mergeCell ref="F8:F9"/>
    <mergeCell ref="T10:T11"/>
    <mergeCell ref="S10:S11"/>
    <mergeCell ref="R10:R11"/>
    <mergeCell ref="Q10:Q11"/>
    <mergeCell ref="P10:P11"/>
    <mergeCell ref="O10:O11"/>
    <mergeCell ref="N10:N11"/>
    <mergeCell ref="M10:M11"/>
    <mergeCell ref="L10:L11"/>
    <mergeCell ref="K10:K11"/>
    <mergeCell ref="J10:J11"/>
    <mergeCell ref="I10:I11"/>
    <mergeCell ref="A6:A11"/>
    <mergeCell ref="C2:C4"/>
    <mergeCell ref="C8:C9"/>
    <mergeCell ref="E8:E11"/>
    <mergeCell ref="A2:A4"/>
    <mergeCell ref="B2:B4"/>
    <mergeCell ref="C6:C7"/>
    <mergeCell ref="C10:C11"/>
    <mergeCell ref="J6:J7"/>
    <mergeCell ref="T6:T7"/>
    <mergeCell ref="T3:T4"/>
    <mergeCell ref="S3:S4"/>
    <mergeCell ref="S2:T2"/>
    <mergeCell ref="S6:S7"/>
    <mergeCell ref="R6:R7"/>
    <mergeCell ref="Q6:Q7"/>
    <mergeCell ref="P6:P7"/>
    <mergeCell ref="O6:O7"/>
    <mergeCell ref="N6:N7"/>
    <mergeCell ref="M6:M7"/>
    <mergeCell ref="L6:L7"/>
    <mergeCell ref="K6:K7"/>
    <mergeCell ref="E6:E7"/>
    <mergeCell ref="F6:F7"/>
    <mergeCell ref="G6:G7"/>
    <mergeCell ref="H6:H7"/>
    <mergeCell ref="I6:I7"/>
    <mergeCell ref="D2:D4"/>
    <mergeCell ref="E2:E4"/>
    <mergeCell ref="F2:G2"/>
    <mergeCell ref="F3:F4"/>
    <mergeCell ref="G3:G4"/>
    <mergeCell ref="G1:Q1"/>
    <mergeCell ref="H2:N2"/>
    <mergeCell ref="H3:I3"/>
    <mergeCell ref="J3:K3"/>
    <mergeCell ref="O2:P2"/>
    <mergeCell ref="L3:L4"/>
    <mergeCell ref="M3:M4"/>
    <mergeCell ref="N3:N4"/>
    <mergeCell ref="O3:O4"/>
    <mergeCell ref="P3:P4"/>
    <mergeCell ref="Q3:Q4"/>
    <mergeCell ref="Q2:R2"/>
    <mergeCell ref="R3:R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P10" sqref="P10:P11"/>
    </sheetView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3.5703125" customWidth="1"/>
    <col min="5" max="5" width="11.140625" customWidth="1"/>
    <col min="6" max="6" width="7.28515625" customWidth="1"/>
    <col min="7" max="7" width="5.85546875" customWidth="1"/>
    <col min="8" max="8" width="7.425781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A1" s="87"/>
      <c r="B1" s="9"/>
      <c r="C1" s="17"/>
      <c r="D1" s="9"/>
      <c r="E1" s="9"/>
      <c r="F1" s="9"/>
      <c r="G1" s="9"/>
      <c r="H1" s="9" t="s">
        <v>182</v>
      </c>
      <c r="I1" s="9"/>
      <c r="J1" s="9"/>
      <c r="K1" s="9"/>
      <c r="L1" s="9"/>
      <c r="M1" s="17"/>
      <c r="N1" s="9"/>
      <c r="O1" s="9"/>
      <c r="P1" s="9"/>
      <c r="Q1" s="9"/>
      <c r="R1" s="9">
        <v>2028</v>
      </c>
      <c r="S1" s="9"/>
      <c r="T1" s="9"/>
    </row>
    <row r="2" spans="1:20" ht="70.5" customHeight="1" x14ac:dyDescent="0.25">
      <c r="A2" s="110" t="s">
        <v>183</v>
      </c>
      <c r="B2" s="123" t="s">
        <v>184</v>
      </c>
      <c r="C2" s="123" t="s">
        <v>89</v>
      </c>
      <c r="D2" s="110" t="s">
        <v>185</v>
      </c>
      <c r="E2" s="110" t="s">
        <v>186</v>
      </c>
      <c r="F2" s="123" t="s">
        <v>187</v>
      </c>
      <c r="G2" s="128"/>
      <c r="H2" s="123" t="s">
        <v>188</v>
      </c>
      <c r="I2" s="130"/>
      <c r="J2" s="130"/>
      <c r="K2" s="130"/>
      <c r="L2" s="130"/>
      <c r="M2" s="130"/>
      <c r="N2" s="128"/>
      <c r="O2" s="110" t="s">
        <v>189</v>
      </c>
      <c r="P2" s="111"/>
      <c r="Q2" s="123" t="s">
        <v>190</v>
      </c>
      <c r="R2" s="128"/>
      <c r="S2" s="123" t="s">
        <v>191</v>
      </c>
      <c r="T2" s="128"/>
    </row>
    <row r="3" spans="1:20" ht="15" customHeight="1" x14ac:dyDescent="0.25">
      <c r="A3" s="138"/>
      <c r="B3" s="124"/>
      <c r="C3" s="124"/>
      <c r="D3" s="138"/>
      <c r="E3" s="138"/>
      <c r="F3" s="152" t="s">
        <v>192</v>
      </c>
      <c r="G3" s="110" t="s">
        <v>193</v>
      </c>
      <c r="H3" s="152" t="s">
        <v>194</v>
      </c>
      <c r="I3" s="154"/>
      <c r="J3" s="152" t="s">
        <v>195</v>
      </c>
      <c r="K3" s="154"/>
      <c r="L3" s="152" t="s">
        <v>196</v>
      </c>
      <c r="M3" s="126" t="s">
        <v>101</v>
      </c>
      <c r="N3" s="152" t="s">
        <v>197</v>
      </c>
      <c r="O3" s="152" t="s">
        <v>198</v>
      </c>
      <c r="P3" s="152" t="s">
        <v>199</v>
      </c>
      <c r="Q3" s="152" t="s">
        <v>200</v>
      </c>
      <c r="R3" s="152" t="s">
        <v>201</v>
      </c>
      <c r="S3" s="152" t="s">
        <v>202</v>
      </c>
      <c r="T3" s="152" t="s">
        <v>203</v>
      </c>
    </row>
    <row r="4" spans="1:20" ht="30" x14ac:dyDescent="0.25">
      <c r="A4" s="139"/>
      <c r="B4" s="125"/>
      <c r="C4" s="125"/>
      <c r="D4" s="139"/>
      <c r="E4" s="139"/>
      <c r="F4" s="153"/>
      <c r="G4" s="139"/>
      <c r="H4" s="37" t="s">
        <v>204</v>
      </c>
      <c r="I4" s="37" t="s">
        <v>205</v>
      </c>
      <c r="J4" s="37" t="s">
        <v>204</v>
      </c>
      <c r="K4" s="37" t="s">
        <v>205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0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40" t="s">
        <v>206</v>
      </c>
      <c r="B6" s="39" t="s">
        <v>207</v>
      </c>
      <c r="C6" s="123"/>
      <c r="D6" s="39"/>
      <c r="E6" s="110" t="s">
        <v>141</v>
      </c>
      <c r="F6" s="110" t="s">
        <v>208</v>
      </c>
      <c r="G6" s="110">
        <v>744</v>
      </c>
      <c r="H6" s="147">
        <v>90</v>
      </c>
      <c r="I6" s="147">
        <v>90</v>
      </c>
      <c r="J6" s="147">
        <v>0</v>
      </c>
      <c r="K6" s="147">
        <v>0</v>
      </c>
      <c r="L6" s="147"/>
      <c r="M6" s="123" t="s">
        <v>114</v>
      </c>
      <c r="N6" s="110" t="s">
        <v>141</v>
      </c>
      <c r="O6" s="155">
        <v>45930</v>
      </c>
      <c r="P6" s="155">
        <v>46022</v>
      </c>
      <c r="Q6" s="147">
        <v>35500</v>
      </c>
      <c r="R6" s="110" t="s">
        <v>209</v>
      </c>
      <c r="S6" s="147">
        <v>0</v>
      </c>
      <c r="T6" s="147">
        <v>0</v>
      </c>
    </row>
    <row r="7" spans="1:20" ht="45" x14ac:dyDescent="0.25">
      <c r="A7" s="141"/>
      <c r="B7" s="40" t="s">
        <v>210</v>
      </c>
      <c r="C7" s="125"/>
      <c r="D7" s="40"/>
      <c r="E7" s="139"/>
      <c r="F7" s="139"/>
      <c r="G7" s="139"/>
      <c r="H7" s="148"/>
      <c r="I7" s="148"/>
      <c r="J7" s="148"/>
      <c r="K7" s="148"/>
      <c r="L7" s="148"/>
      <c r="M7" s="125"/>
      <c r="N7" s="139"/>
      <c r="O7" s="156"/>
      <c r="P7" s="156"/>
      <c r="Q7" s="148"/>
      <c r="R7" s="139"/>
      <c r="S7" s="148"/>
      <c r="T7" s="148"/>
    </row>
    <row r="8" spans="1:20" ht="15" customHeight="1" x14ac:dyDescent="0.25">
      <c r="A8" s="141"/>
      <c r="B8" s="41" t="s">
        <v>211</v>
      </c>
      <c r="C8" s="123"/>
      <c r="D8" s="79" t="s">
        <v>212</v>
      </c>
      <c r="E8" s="110" t="s">
        <v>213</v>
      </c>
      <c r="F8" s="110" t="s">
        <v>214</v>
      </c>
      <c r="G8" s="110">
        <v>796</v>
      </c>
      <c r="H8" s="110" t="s">
        <v>141</v>
      </c>
      <c r="I8" s="110">
        <v>1</v>
      </c>
      <c r="J8" s="110" t="s">
        <v>141</v>
      </c>
      <c r="K8" s="110">
        <v>1</v>
      </c>
      <c r="L8" s="110"/>
      <c r="M8" s="123" t="s">
        <v>114</v>
      </c>
      <c r="N8" s="110" t="s">
        <v>141</v>
      </c>
      <c r="O8" s="182">
        <v>45654</v>
      </c>
      <c r="P8" s="155">
        <v>46016</v>
      </c>
      <c r="Q8" s="110" t="s">
        <v>209</v>
      </c>
      <c r="R8" s="110" t="s">
        <v>209</v>
      </c>
      <c r="S8" s="110" t="s">
        <v>209</v>
      </c>
      <c r="T8" s="110" t="s">
        <v>209</v>
      </c>
    </row>
    <row r="9" spans="1:20" ht="60" customHeight="1" x14ac:dyDescent="0.25">
      <c r="A9" s="141"/>
      <c r="B9" s="80" t="s">
        <v>215</v>
      </c>
      <c r="C9" s="125"/>
      <c r="D9" s="81"/>
      <c r="E9" s="138"/>
      <c r="F9" s="139"/>
      <c r="G9" s="139"/>
      <c r="H9" s="139"/>
      <c r="I9" s="139"/>
      <c r="J9" s="139"/>
      <c r="K9" s="139"/>
      <c r="L9" s="139"/>
      <c r="M9" s="125"/>
      <c r="N9" s="139"/>
      <c r="O9" s="183"/>
      <c r="P9" s="156"/>
      <c r="Q9" s="139"/>
      <c r="R9" s="139"/>
      <c r="S9" s="139"/>
      <c r="T9" s="139"/>
    </row>
    <row r="10" spans="1:20" ht="15" customHeight="1" x14ac:dyDescent="0.25">
      <c r="A10" s="141"/>
      <c r="B10" s="82" t="s">
        <v>216</v>
      </c>
      <c r="C10" s="123"/>
      <c r="D10" s="38" t="s">
        <v>217</v>
      </c>
      <c r="E10" s="138"/>
      <c r="F10" s="110" t="s">
        <v>218</v>
      </c>
      <c r="G10" s="110">
        <v>383</v>
      </c>
      <c r="H10" s="147" t="s">
        <v>141</v>
      </c>
      <c r="I10" s="147">
        <v>31950</v>
      </c>
      <c r="J10" s="149" t="s">
        <v>141</v>
      </c>
      <c r="K10" s="149">
        <v>0</v>
      </c>
      <c r="L10" s="147"/>
      <c r="M10" s="123" t="s">
        <v>114</v>
      </c>
      <c r="N10" s="110" t="s">
        <v>141</v>
      </c>
      <c r="O10" s="155">
        <v>45930</v>
      </c>
      <c r="P10" s="155">
        <v>46022</v>
      </c>
      <c r="Q10" s="110" t="s">
        <v>209</v>
      </c>
      <c r="R10" s="110" t="s">
        <v>209</v>
      </c>
      <c r="S10" s="110" t="s">
        <v>209</v>
      </c>
      <c r="T10" s="110" t="s">
        <v>209</v>
      </c>
    </row>
    <row r="11" spans="1:20" x14ac:dyDescent="0.25">
      <c r="A11" s="142"/>
      <c r="B11" s="80" t="s">
        <v>219</v>
      </c>
      <c r="C11" s="125"/>
      <c r="D11" s="40"/>
      <c r="E11" s="139"/>
      <c r="F11" s="139"/>
      <c r="G11" s="139"/>
      <c r="H11" s="148"/>
      <c r="I11" s="148"/>
      <c r="J11" s="150"/>
      <c r="K11" s="150"/>
      <c r="L11" s="148"/>
      <c r="M11" s="125"/>
      <c r="N11" s="139"/>
      <c r="O11" s="156"/>
      <c r="P11" s="156"/>
      <c r="Q11" s="139"/>
      <c r="R11" s="139"/>
      <c r="S11" s="139"/>
      <c r="T11" s="139"/>
    </row>
    <row r="12" spans="1:20" ht="21" hidden="1" x14ac:dyDescent="0.25">
      <c r="A12" s="191" t="s">
        <v>167</v>
      </c>
      <c r="B12" s="21" t="s">
        <v>126</v>
      </c>
      <c r="C12" s="123"/>
      <c r="D12" s="21"/>
      <c r="E12" s="123" t="s">
        <v>112</v>
      </c>
      <c r="F12" s="123" t="s">
        <v>113</v>
      </c>
      <c r="G12" s="123">
        <v>744</v>
      </c>
      <c r="H12" s="136">
        <v>90</v>
      </c>
      <c r="I12" s="136">
        <v>90</v>
      </c>
      <c r="J12" s="136">
        <v>0</v>
      </c>
      <c r="K12" s="136">
        <v>0</v>
      </c>
      <c r="L12" s="136"/>
      <c r="M12" s="123" t="s">
        <v>114</v>
      </c>
      <c r="N12" s="123" t="s">
        <v>112</v>
      </c>
      <c r="O12" s="131">
        <v>45838</v>
      </c>
      <c r="P12" s="131">
        <f>O12</f>
        <v>45838</v>
      </c>
      <c r="Q12" s="136">
        <v>0</v>
      </c>
      <c r="R12" s="123" t="s">
        <v>114</v>
      </c>
      <c r="S12" s="136">
        <v>0</v>
      </c>
      <c r="T12" s="136">
        <v>0</v>
      </c>
    </row>
    <row r="13" spans="1:20" ht="45" hidden="1" x14ac:dyDescent="0.25">
      <c r="A13" s="134"/>
      <c r="B13" s="22" t="s">
        <v>220</v>
      </c>
      <c r="C13" s="125"/>
      <c r="D13" s="22"/>
      <c r="E13" s="125"/>
      <c r="F13" s="125"/>
      <c r="G13" s="125"/>
      <c r="H13" s="137"/>
      <c r="I13" s="137"/>
      <c r="J13" s="137"/>
      <c r="K13" s="137"/>
      <c r="L13" s="137"/>
      <c r="M13" s="125"/>
      <c r="N13" s="125"/>
      <c r="O13" s="132"/>
      <c r="P13" s="132"/>
      <c r="Q13" s="137"/>
      <c r="R13" s="125"/>
      <c r="S13" s="137"/>
      <c r="T13" s="137"/>
    </row>
    <row r="14" spans="1:20" ht="15" hidden="1" customHeight="1" x14ac:dyDescent="0.25">
      <c r="A14" s="134"/>
      <c r="B14" s="24" t="s">
        <v>127</v>
      </c>
      <c r="C14" s="123"/>
      <c r="D14" s="73" t="s">
        <v>117</v>
      </c>
      <c r="E14" s="123" t="s">
        <v>138</v>
      </c>
      <c r="F14" s="123" t="s">
        <v>119</v>
      </c>
      <c r="G14" s="123">
        <v>796</v>
      </c>
      <c r="H14" s="123">
        <v>1</v>
      </c>
      <c r="I14" s="123">
        <v>1</v>
      </c>
      <c r="J14" s="123">
        <v>1</v>
      </c>
      <c r="K14" s="123">
        <v>1</v>
      </c>
      <c r="L14" s="123"/>
      <c r="M14" s="123" t="s">
        <v>114</v>
      </c>
      <c r="N14" s="123" t="s">
        <v>112</v>
      </c>
      <c r="O14" s="178">
        <v>45654</v>
      </c>
      <c r="P14" s="131">
        <v>46016</v>
      </c>
      <c r="Q14" s="123" t="s">
        <v>114</v>
      </c>
      <c r="R14" s="123" t="s">
        <v>114</v>
      </c>
      <c r="S14" s="123" t="s">
        <v>114</v>
      </c>
      <c r="T14" s="123" t="s">
        <v>114</v>
      </c>
    </row>
    <row r="15" spans="1:20" ht="56.25" hidden="1" x14ac:dyDescent="0.25">
      <c r="A15" s="134"/>
      <c r="B15" s="74" t="s">
        <v>162</v>
      </c>
      <c r="C15" s="125"/>
      <c r="D15" s="75"/>
      <c r="E15" s="124"/>
      <c r="F15" s="125"/>
      <c r="G15" s="125"/>
      <c r="H15" s="125"/>
      <c r="I15" s="125"/>
      <c r="J15" s="125"/>
      <c r="K15" s="125"/>
      <c r="L15" s="125"/>
      <c r="M15" s="125"/>
      <c r="N15" s="125"/>
      <c r="O15" s="179"/>
      <c r="P15" s="132"/>
      <c r="Q15" s="125"/>
      <c r="R15" s="125"/>
      <c r="S15" s="125"/>
      <c r="T15" s="125"/>
    </row>
    <row r="16" spans="1:20" hidden="1" x14ac:dyDescent="0.25">
      <c r="A16" s="134"/>
      <c r="B16" s="86" t="s">
        <v>166</v>
      </c>
      <c r="C16" s="123"/>
      <c r="D16" s="20" t="s">
        <v>122</v>
      </c>
      <c r="E16" s="124"/>
      <c r="F16" s="123" t="s">
        <v>123</v>
      </c>
      <c r="G16" s="123">
        <v>383</v>
      </c>
      <c r="H16" s="136" t="s">
        <v>112</v>
      </c>
      <c r="I16" s="136">
        <v>0</v>
      </c>
      <c r="J16" s="187" t="s">
        <v>112</v>
      </c>
      <c r="K16" s="187">
        <v>0</v>
      </c>
      <c r="L16" s="136"/>
      <c r="M16" s="123" t="s">
        <v>114</v>
      </c>
      <c r="N16" s="123" t="s">
        <v>112</v>
      </c>
      <c r="O16" s="131">
        <v>45747</v>
      </c>
      <c r="P16" s="131">
        <f>O16</f>
        <v>45747</v>
      </c>
      <c r="Q16" s="123" t="s">
        <v>114</v>
      </c>
      <c r="R16" s="123" t="s">
        <v>114</v>
      </c>
      <c r="S16" s="123" t="s">
        <v>114</v>
      </c>
      <c r="T16" s="123" t="s">
        <v>114</v>
      </c>
    </row>
    <row r="17" spans="1:20" hidden="1" x14ac:dyDescent="0.25">
      <c r="A17" s="192"/>
      <c r="B17" s="74" t="s">
        <v>124</v>
      </c>
      <c r="C17" s="125"/>
      <c r="D17" s="22"/>
      <c r="E17" s="125"/>
      <c r="F17" s="125"/>
      <c r="G17" s="125"/>
      <c r="H17" s="137"/>
      <c r="I17" s="137"/>
      <c r="J17" s="188"/>
      <c r="K17" s="188"/>
      <c r="L17" s="137"/>
      <c r="M17" s="125"/>
      <c r="N17" s="125"/>
      <c r="O17" s="132"/>
      <c r="P17" s="132"/>
      <c r="Q17" s="125"/>
      <c r="R17" s="125"/>
      <c r="S17" s="125"/>
      <c r="T17" s="125"/>
    </row>
    <row r="18" spans="1:20" ht="15" customHeight="1" x14ac:dyDescent="0.25">
      <c r="A18" s="140" t="s">
        <v>221</v>
      </c>
      <c r="B18" s="39" t="s">
        <v>222</v>
      </c>
      <c r="C18" s="123"/>
      <c r="D18" s="39"/>
      <c r="E18" s="110" t="s">
        <v>141</v>
      </c>
      <c r="F18" s="110" t="s">
        <v>208</v>
      </c>
      <c r="G18" s="110">
        <v>744</v>
      </c>
      <c r="H18" s="147">
        <v>90</v>
      </c>
      <c r="I18" s="147">
        <v>90</v>
      </c>
      <c r="J18" s="147">
        <v>100</v>
      </c>
      <c r="K18" s="147">
        <v>100</v>
      </c>
      <c r="L18" s="147"/>
      <c r="M18" s="123" t="s">
        <v>114</v>
      </c>
      <c r="N18" s="110" t="s">
        <v>141</v>
      </c>
      <c r="O18" s="155">
        <v>45930</v>
      </c>
      <c r="P18" s="155">
        <v>45930</v>
      </c>
      <c r="Q18" s="147">
        <v>56100</v>
      </c>
      <c r="R18" s="110" t="s">
        <v>209</v>
      </c>
      <c r="S18" s="147">
        <v>56100</v>
      </c>
      <c r="T18" s="147">
        <v>56100</v>
      </c>
    </row>
    <row r="19" spans="1:20" ht="48" customHeight="1" x14ac:dyDescent="0.25">
      <c r="A19" s="141"/>
      <c r="B19" s="40" t="s">
        <v>210</v>
      </c>
      <c r="C19" s="125"/>
      <c r="D19" s="40"/>
      <c r="E19" s="139"/>
      <c r="F19" s="139"/>
      <c r="G19" s="139"/>
      <c r="H19" s="148"/>
      <c r="I19" s="148"/>
      <c r="J19" s="148"/>
      <c r="K19" s="148"/>
      <c r="L19" s="148"/>
      <c r="M19" s="125"/>
      <c r="N19" s="139"/>
      <c r="O19" s="156"/>
      <c r="P19" s="156"/>
      <c r="Q19" s="148"/>
      <c r="R19" s="139"/>
      <c r="S19" s="148"/>
      <c r="T19" s="148"/>
    </row>
    <row r="20" spans="1:20" ht="22.5" customHeight="1" x14ac:dyDescent="0.25">
      <c r="A20" s="141"/>
      <c r="B20" s="41" t="s">
        <v>223</v>
      </c>
      <c r="C20" s="123"/>
      <c r="D20" s="79" t="s">
        <v>212</v>
      </c>
      <c r="E20" s="110" t="s">
        <v>213</v>
      </c>
      <c r="F20" s="110" t="s">
        <v>214</v>
      </c>
      <c r="G20" s="110">
        <v>796</v>
      </c>
      <c r="H20" s="110" t="s">
        <v>141</v>
      </c>
      <c r="I20" s="110">
        <v>1</v>
      </c>
      <c r="J20" s="110" t="s">
        <v>141</v>
      </c>
      <c r="K20" s="110">
        <v>1</v>
      </c>
      <c r="L20" s="110"/>
      <c r="M20" s="123" t="s">
        <v>114</v>
      </c>
      <c r="N20" s="110" t="s">
        <v>141</v>
      </c>
      <c r="O20" s="182">
        <v>45654</v>
      </c>
      <c r="P20" s="155">
        <v>46016</v>
      </c>
      <c r="Q20" s="110" t="s">
        <v>209</v>
      </c>
      <c r="R20" s="110" t="s">
        <v>209</v>
      </c>
      <c r="S20" s="110" t="s">
        <v>209</v>
      </c>
      <c r="T20" s="110" t="s">
        <v>209</v>
      </c>
    </row>
    <row r="21" spans="1:20" ht="57" customHeight="1" x14ac:dyDescent="0.25">
      <c r="A21" s="141"/>
      <c r="B21" s="80" t="s">
        <v>215</v>
      </c>
      <c r="C21" s="125"/>
      <c r="D21" s="81"/>
      <c r="E21" s="138"/>
      <c r="F21" s="139"/>
      <c r="G21" s="139"/>
      <c r="H21" s="139"/>
      <c r="I21" s="139"/>
      <c r="J21" s="139"/>
      <c r="K21" s="139"/>
      <c r="L21" s="139"/>
      <c r="M21" s="125"/>
      <c r="N21" s="139"/>
      <c r="O21" s="183"/>
      <c r="P21" s="156"/>
      <c r="Q21" s="139"/>
      <c r="R21" s="139"/>
      <c r="S21" s="139"/>
      <c r="T21" s="139"/>
    </row>
    <row r="22" spans="1:20" ht="15" customHeight="1" x14ac:dyDescent="0.25">
      <c r="A22" s="141"/>
      <c r="B22" s="82" t="s">
        <v>224</v>
      </c>
      <c r="C22" s="123"/>
      <c r="D22" s="38" t="s">
        <v>217</v>
      </c>
      <c r="E22" s="138"/>
      <c r="F22" s="110" t="s">
        <v>218</v>
      </c>
      <c r="G22" s="110">
        <v>383</v>
      </c>
      <c r="H22" s="147" t="s">
        <v>141</v>
      </c>
      <c r="I22" s="147">
        <v>50490</v>
      </c>
      <c r="J22" s="149" t="s">
        <v>141</v>
      </c>
      <c r="K22" s="147">
        <v>56100</v>
      </c>
      <c r="L22" s="147"/>
      <c r="M22" s="123" t="s">
        <v>114</v>
      </c>
      <c r="N22" s="110" t="s">
        <v>141</v>
      </c>
      <c r="O22" s="155">
        <v>45930</v>
      </c>
      <c r="P22" s="155">
        <v>45930</v>
      </c>
      <c r="Q22" s="110" t="s">
        <v>209</v>
      </c>
      <c r="R22" s="110" t="s">
        <v>209</v>
      </c>
      <c r="S22" s="110" t="s">
        <v>209</v>
      </c>
      <c r="T22" s="110" t="s">
        <v>209</v>
      </c>
    </row>
    <row r="23" spans="1:20" ht="12" customHeight="1" x14ac:dyDescent="0.25">
      <c r="A23" s="142"/>
      <c r="B23" s="80" t="s">
        <v>219</v>
      </c>
      <c r="C23" s="125"/>
      <c r="D23" s="40"/>
      <c r="E23" s="139"/>
      <c r="F23" s="139"/>
      <c r="G23" s="139"/>
      <c r="H23" s="148"/>
      <c r="I23" s="148"/>
      <c r="J23" s="150"/>
      <c r="K23" s="148"/>
      <c r="L23" s="148"/>
      <c r="M23" s="125"/>
      <c r="N23" s="139"/>
      <c r="O23" s="156"/>
      <c r="P23" s="156"/>
      <c r="Q23" s="139"/>
      <c r="R23" s="139"/>
      <c r="S23" s="139"/>
      <c r="T23" s="139"/>
    </row>
    <row r="24" spans="1:20" x14ac:dyDescent="0.25">
      <c r="A24" s="50" t="s">
        <v>225</v>
      </c>
      <c r="B24" s="51"/>
      <c r="C24" s="32"/>
      <c r="D24" s="51"/>
      <c r="E24" s="51"/>
      <c r="F24" s="51"/>
      <c r="G24" s="51"/>
      <c r="H24" s="51"/>
      <c r="I24" s="51"/>
      <c r="J24" s="51"/>
      <c r="K24" s="51"/>
      <c r="L24" s="51"/>
      <c r="M24" s="32"/>
      <c r="N24" s="51"/>
      <c r="O24" s="53"/>
      <c r="P24" s="54"/>
      <c r="Q24" s="54">
        <f>Q6+Q12+Q18</f>
        <v>91600</v>
      </c>
      <c r="R24" s="54"/>
      <c r="S24" s="54">
        <f>S6+S12+S18</f>
        <v>56100</v>
      </c>
      <c r="T24" s="54">
        <f>T6+T12+T18</f>
        <v>56100</v>
      </c>
    </row>
    <row r="25" spans="1:20" x14ac:dyDescent="0.25">
      <c r="A25" s="87"/>
      <c r="B25" s="87"/>
      <c r="D25" s="87"/>
      <c r="E25" s="87"/>
      <c r="F25" s="87"/>
      <c r="G25" s="87"/>
      <c r="H25" s="87"/>
      <c r="I25" s="87"/>
      <c r="J25" s="87"/>
      <c r="K25" s="87"/>
      <c r="L25" s="87"/>
      <c r="N25" s="87"/>
      <c r="O25" s="87"/>
      <c r="P25" s="87"/>
      <c r="Q25" s="87"/>
      <c r="R25" s="87"/>
      <c r="S25" s="87"/>
      <c r="T25" s="87"/>
    </row>
    <row r="26" spans="1:20" x14ac:dyDescent="0.25">
      <c r="A26" s="87"/>
      <c r="B26" s="87"/>
      <c r="D26" s="87"/>
      <c r="E26" s="87"/>
      <c r="F26" s="87"/>
      <c r="G26" s="87"/>
      <c r="H26" s="87"/>
      <c r="I26" s="87"/>
      <c r="J26" s="87"/>
      <c r="K26" s="87"/>
      <c r="L26" s="87"/>
      <c r="N26" s="87"/>
      <c r="O26" s="87"/>
      <c r="P26" s="87"/>
      <c r="Q26" s="84"/>
      <c r="R26" s="87"/>
      <c r="S26" s="87"/>
      <c r="T26" s="87"/>
    </row>
  </sheetData>
  <mergeCells count="176">
    <mergeCell ref="I8:I9"/>
    <mergeCell ref="I10:I11"/>
    <mergeCell ref="J10:J11"/>
    <mergeCell ref="J12:J13"/>
    <mergeCell ref="J18:J19"/>
    <mergeCell ref="J14:J15"/>
    <mergeCell ref="J16:J17"/>
    <mergeCell ref="J20:J21"/>
    <mergeCell ref="J22:J23"/>
    <mergeCell ref="I22:I23"/>
    <mergeCell ref="I20:I21"/>
    <mergeCell ref="I18:I19"/>
    <mergeCell ref="I16:I17"/>
    <mergeCell ref="I14:I15"/>
    <mergeCell ref="I12:I13"/>
    <mergeCell ref="H2:N2"/>
    <mergeCell ref="J3:K3"/>
    <mergeCell ref="H3:I3"/>
    <mergeCell ref="I6:I7"/>
    <mergeCell ref="K22:K23"/>
    <mergeCell ref="K20:K21"/>
    <mergeCell ref="K18:K19"/>
    <mergeCell ref="K16:K17"/>
    <mergeCell ref="K14:K15"/>
    <mergeCell ref="K12:K13"/>
    <mergeCell ref="K10:K11"/>
    <mergeCell ref="K8:K9"/>
    <mergeCell ref="K6:K7"/>
    <mergeCell ref="H6:H7"/>
    <mergeCell ref="H8:H9"/>
    <mergeCell ref="H10:H11"/>
    <mergeCell ref="H12:H13"/>
    <mergeCell ref="H14:H15"/>
    <mergeCell ref="H22:H23"/>
    <mergeCell ref="H16:H17"/>
    <mergeCell ref="H18:H19"/>
    <mergeCell ref="H20:H21"/>
    <mergeCell ref="J6:J7"/>
    <mergeCell ref="J8:J9"/>
    <mergeCell ref="L3:L4"/>
    <mergeCell ref="L6:L7"/>
    <mergeCell ref="L8:L9"/>
    <mergeCell ref="L10:L11"/>
    <mergeCell ref="L12:L13"/>
    <mergeCell ref="L14:L15"/>
    <mergeCell ref="L22:L23"/>
    <mergeCell ref="L16:L17"/>
    <mergeCell ref="L18:L19"/>
    <mergeCell ref="L20:L21"/>
    <mergeCell ref="N10:N11"/>
    <mergeCell ref="N3:N4"/>
    <mergeCell ref="N6:N7"/>
    <mergeCell ref="N8:N9"/>
    <mergeCell ref="M22:M23"/>
    <mergeCell ref="M20:M21"/>
    <mergeCell ref="M18:M19"/>
    <mergeCell ref="M16:M17"/>
    <mergeCell ref="M14:M15"/>
    <mergeCell ref="M8:M9"/>
    <mergeCell ref="M6:M7"/>
    <mergeCell ref="M10:M11"/>
    <mergeCell ref="M12:M13"/>
    <mergeCell ref="M3:M4"/>
    <mergeCell ref="O18:O19"/>
    <mergeCell ref="O20:O21"/>
    <mergeCell ref="O22:O23"/>
    <mergeCell ref="N22:N23"/>
    <mergeCell ref="N20:N21"/>
    <mergeCell ref="N18:N19"/>
    <mergeCell ref="N16:N17"/>
    <mergeCell ref="N14:N15"/>
    <mergeCell ref="N12:N13"/>
    <mergeCell ref="P16:P17"/>
    <mergeCell ref="P12:P13"/>
    <mergeCell ref="P14:P15"/>
    <mergeCell ref="P3:P4"/>
    <mergeCell ref="P6:P7"/>
    <mergeCell ref="P8:P9"/>
    <mergeCell ref="P10:P11"/>
    <mergeCell ref="O2:P2"/>
    <mergeCell ref="O3:O4"/>
    <mergeCell ref="O6:O7"/>
    <mergeCell ref="O8:O9"/>
    <mergeCell ref="O10:O11"/>
    <mergeCell ref="O12:O13"/>
    <mergeCell ref="O14:O15"/>
    <mergeCell ref="O16:O17"/>
    <mergeCell ref="R6:R7"/>
    <mergeCell ref="R14:R15"/>
    <mergeCell ref="R3:R4"/>
    <mergeCell ref="R8:R9"/>
    <mergeCell ref="R12:R13"/>
    <mergeCell ref="R10:R11"/>
    <mergeCell ref="Q2:R2"/>
    <mergeCell ref="Q3:Q4"/>
    <mergeCell ref="Q6:Q7"/>
    <mergeCell ref="Q8:Q9"/>
    <mergeCell ref="Q10:Q11"/>
    <mergeCell ref="Q12:Q13"/>
    <mergeCell ref="Q14:Q15"/>
    <mergeCell ref="T12:T13"/>
    <mergeCell ref="T14:T15"/>
    <mergeCell ref="T10:T11"/>
    <mergeCell ref="T8:T9"/>
    <mergeCell ref="T6:T7"/>
    <mergeCell ref="T3:T4"/>
    <mergeCell ref="S2:T2"/>
    <mergeCell ref="S3:S4"/>
    <mergeCell ref="S6:S7"/>
    <mergeCell ref="S8:S9"/>
    <mergeCell ref="S10:S11"/>
    <mergeCell ref="S12:S13"/>
    <mergeCell ref="S14:S15"/>
    <mergeCell ref="G14:G15"/>
    <mergeCell ref="G16:G17"/>
    <mergeCell ref="G18:G19"/>
    <mergeCell ref="G20:G21"/>
    <mergeCell ref="G22:G23"/>
    <mergeCell ref="T22:T23"/>
    <mergeCell ref="T20:T21"/>
    <mergeCell ref="T18:T19"/>
    <mergeCell ref="T16:T17"/>
    <mergeCell ref="S16:S17"/>
    <mergeCell ref="S18:S19"/>
    <mergeCell ref="S20:S21"/>
    <mergeCell ref="S22:S23"/>
    <mergeCell ref="R22:R23"/>
    <mergeCell ref="R20:R21"/>
    <mergeCell ref="R18:R19"/>
    <mergeCell ref="R16:R17"/>
    <mergeCell ref="Q16:Q17"/>
    <mergeCell ref="Q18:Q19"/>
    <mergeCell ref="Q20:Q21"/>
    <mergeCell ref="Q22:Q23"/>
    <mergeCell ref="P22:P23"/>
    <mergeCell ref="P20:P21"/>
    <mergeCell ref="P18:P19"/>
    <mergeCell ref="D2:D4"/>
    <mergeCell ref="E2:E4"/>
    <mergeCell ref="E6:E7"/>
    <mergeCell ref="E8:E11"/>
    <mergeCell ref="E12:E13"/>
    <mergeCell ref="E14:E17"/>
    <mergeCell ref="E18:E19"/>
    <mergeCell ref="E20:E23"/>
    <mergeCell ref="F22:F23"/>
    <mergeCell ref="F20:F21"/>
    <mergeCell ref="F18:F19"/>
    <mergeCell ref="F16:F17"/>
    <mergeCell ref="F12:F13"/>
    <mergeCell ref="F14:F15"/>
    <mergeCell ref="F10:F11"/>
    <mergeCell ref="F8:F9"/>
    <mergeCell ref="F3:F4"/>
    <mergeCell ref="F6:F7"/>
    <mergeCell ref="F2:G2"/>
    <mergeCell ref="G3:G4"/>
    <mergeCell ref="G6:G7"/>
    <mergeCell ref="G8:G9"/>
    <mergeCell ref="G10:G11"/>
    <mergeCell ref="G12:G13"/>
    <mergeCell ref="A18:A23"/>
    <mergeCell ref="A12:A17"/>
    <mergeCell ref="A6:A11"/>
    <mergeCell ref="A2:A4"/>
    <mergeCell ref="B2:B4"/>
    <mergeCell ref="C22:C23"/>
    <mergeCell ref="C20:C21"/>
    <mergeCell ref="C18:C19"/>
    <mergeCell ref="C16:C17"/>
    <mergeCell ref="C14:C15"/>
    <mergeCell ref="C12:C13"/>
    <mergeCell ref="C10:C11"/>
    <mergeCell ref="C8:C9"/>
    <mergeCell ref="C6:C7"/>
    <mergeCell ref="C2:C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/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0.85546875" hidden="1" customWidth="1"/>
    <col min="4" max="4" width="13.7109375" style="36" customWidth="1"/>
    <col min="5" max="5" width="11.140625" style="36" customWidth="1"/>
    <col min="6" max="6" width="7.28515625" style="36" customWidth="1"/>
    <col min="7" max="7" width="5.85546875" style="36" customWidth="1"/>
    <col min="8" max="8" width="7.42578125" style="36" customWidth="1"/>
    <col min="9" max="9" width="8.42578125" style="36" customWidth="1"/>
    <col min="10" max="10" width="8.140625" style="36" customWidth="1"/>
    <col min="11" max="12" width="9.140625" style="36" bestFit="1" customWidth="1"/>
    <col min="13" max="13" width="7.5703125" hidden="1" customWidth="1"/>
    <col min="14" max="14" width="7.5703125" style="36" customWidth="1"/>
    <col min="15" max="15" width="8.7109375" style="36" customWidth="1"/>
    <col min="16" max="16" width="9.140625" style="36" customWidth="1"/>
    <col min="17" max="17" width="10.140625" style="36" customWidth="1"/>
    <col min="18" max="18" width="9.140625" style="36" customWidth="1"/>
    <col min="19" max="19" width="10.5703125" style="36" customWidth="1"/>
    <col min="20" max="20" width="10.7109375" style="36" customWidth="1"/>
  </cols>
  <sheetData>
    <row r="1" spans="1:20" ht="15.75" x14ac:dyDescent="0.25">
      <c r="B1" s="9"/>
      <c r="C1" s="17"/>
      <c r="D1" s="9"/>
      <c r="E1" s="9"/>
      <c r="F1" s="9"/>
      <c r="G1" s="9"/>
      <c r="H1" s="9" t="s">
        <v>86</v>
      </c>
      <c r="I1" s="9"/>
      <c r="J1" s="9"/>
      <c r="K1" s="9"/>
      <c r="L1" s="9"/>
      <c r="M1" s="17"/>
      <c r="N1" s="9"/>
      <c r="O1" s="9"/>
      <c r="P1" s="9"/>
      <c r="Q1" s="9"/>
      <c r="R1" s="9">
        <v>2032</v>
      </c>
      <c r="S1" s="9"/>
      <c r="T1" s="9"/>
    </row>
    <row r="2" spans="1:20" ht="70.5" customHeight="1" x14ac:dyDescent="0.25">
      <c r="A2" s="110" t="s">
        <v>87</v>
      </c>
      <c r="B2" s="110" t="s">
        <v>130</v>
      </c>
      <c r="C2" s="123" t="s">
        <v>89</v>
      </c>
      <c r="D2" s="110" t="s">
        <v>89</v>
      </c>
      <c r="E2" s="110" t="s">
        <v>90</v>
      </c>
      <c r="F2" s="110" t="s">
        <v>131</v>
      </c>
      <c r="G2" s="111"/>
      <c r="H2" s="110" t="s">
        <v>132</v>
      </c>
      <c r="I2" s="151"/>
      <c r="J2" s="151"/>
      <c r="K2" s="151"/>
      <c r="L2" s="151"/>
      <c r="M2" s="151"/>
      <c r="N2" s="111"/>
      <c r="O2" s="110" t="s">
        <v>93</v>
      </c>
      <c r="P2" s="111"/>
      <c r="Q2" s="110" t="s">
        <v>133</v>
      </c>
      <c r="R2" s="111"/>
      <c r="S2" s="110" t="s">
        <v>134</v>
      </c>
      <c r="T2" s="111"/>
    </row>
    <row r="3" spans="1:20" ht="15" customHeight="1" x14ac:dyDescent="0.25">
      <c r="A3" s="138"/>
      <c r="B3" s="138"/>
      <c r="C3" s="124"/>
      <c r="D3" s="138"/>
      <c r="E3" s="138"/>
      <c r="F3" s="152" t="s">
        <v>96</v>
      </c>
      <c r="G3" s="110" t="s">
        <v>97</v>
      </c>
      <c r="H3" s="152" t="s">
        <v>98</v>
      </c>
      <c r="I3" s="154"/>
      <c r="J3" s="152" t="s">
        <v>99</v>
      </c>
      <c r="K3" s="154"/>
      <c r="L3" s="152" t="s">
        <v>100</v>
      </c>
      <c r="M3" s="126" t="s">
        <v>101</v>
      </c>
      <c r="N3" s="152" t="s">
        <v>101</v>
      </c>
      <c r="O3" s="152" t="s">
        <v>102</v>
      </c>
      <c r="P3" s="152" t="s">
        <v>103</v>
      </c>
      <c r="Q3" s="152" t="s">
        <v>104</v>
      </c>
      <c r="R3" s="152" t="s">
        <v>105</v>
      </c>
      <c r="S3" s="152" t="s">
        <v>106</v>
      </c>
      <c r="T3" s="152" t="s">
        <v>107</v>
      </c>
    </row>
    <row r="4" spans="1:20" ht="30" x14ac:dyDescent="0.25">
      <c r="A4" s="139"/>
      <c r="B4" s="139"/>
      <c r="C4" s="125"/>
      <c r="D4" s="139"/>
      <c r="E4" s="139"/>
      <c r="F4" s="153"/>
      <c r="G4" s="139"/>
      <c r="H4" s="37" t="s">
        <v>135</v>
      </c>
      <c r="I4" s="37" t="s">
        <v>109</v>
      </c>
      <c r="J4" s="37" t="s">
        <v>135</v>
      </c>
      <c r="K4" s="37" t="s">
        <v>109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0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40" t="s">
        <v>142</v>
      </c>
      <c r="B6" s="39" t="s">
        <v>111</v>
      </c>
      <c r="C6" s="123"/>
      <c r="D6" s="39"/>
      <c r="E6" s="110" t="s">
        <v>112</v>
      </c>
      <c r="F6" s="110" t="s">
        <v>113</v>
      </c>
      <c r="G6" s="110">
        <v>744</v>
      </c>
      <c r="H6" s="147">
        <v>90</v>
      </c>
      <c r="I6" s="147">
        <v>90</v>
      </c>
      <c r="J6" s="147">
        <v>100</v>
      </c>
      <c r="K6" s="147">
        <v>100</v>
      </c>
      <c r="L6" s="147"/>
      <c r="M6" s="123" t="s">
        <v>114</v>
      </c>
      <c r="N6" s="110" t="s">
        <v>112</v>
      </c>
      <c r="O6" s="155">
        <v>45930</v>
      </c>
      <c r="P6" s="155">
        <f>O6</f>
        <v>45930</v>
      </c>
      <c r="Q6" s="147">
        <v>3120</v>
      </c>
      <c r="R6" s="110" t="s">
        <v>114</v>
      </c>
      <c r="S6" s="147">
        <f>Q6</f>
        <v>3120</v>
      </c>
      <c r="T6" s="147">
        <v>3120</v>
      </c>
    </row>
    <row r="7" spans="1:20" ht="120.75" customHeight="1" x14ac:dyDescent="0.25">
      <c r="A7" s="141"/>
      <c r="B7" s="40" t="s">
        <v>226</v>
      </c>
      <c r="C7" s="125"/>
      <c r="D7" s="40"/>
      <c r="E7" s="139"/>
      <c r="F7" s="139"/>
      <c r="G7" s="139"/>
      <c r="H7" s="148"/>
      <c r="I7" s="148"/>
      <c r="J7" s="148"/>
      <c r="K7" s="148"/>
      <c r="L7" s="148"/>
      <c r="M7" s="125"/>
      <c r="N7" s="139"/>
      <c r="O7" s="156"/>
      <c r="P7" s="156"/>
      <c r="Q7" s="148"/>
      <c r="R7" s="139"/>
      <c r="S7" s="148"/>
      <c r="T7" s="148"/>
    </row>
    <row r="8" spans="1:20" ht="15" customHeight="1" x14ac:dyDescent="0.25">
      <c r="A8" s="141"/>
      <c r="B8" s="41" t="s">
        <v>116</v>
      </c>
      <c r="C8" s="123"/>
      <c r="D8" s="79" t="s">
        <v>117</v>
      </c>
      <c r="E8" s="110" t="s">
        <v>138</v>
      </c>
      <c r="F8" s="110" t="s">
        <v>119</v>
      </c>
      <c r="G8" s="110">
        <v>796</v>
      </c>
      <c r="H8" s="110" t="s">
        <v>112</v>
      </c>
      <c r="I8" s="110">
        <v>1</v>
      </c>
      <c r="J8" s="110" t="s">
        <v>112</v>
      </c>
      <c r="K8" s="110">
        <v>1</v>
      </c>
      <c r="L8" s="110"/>
      <c r="M8" s="123" t="s">
        <v>114</v>
      </c>
      <c r="N8" s="110" t="s">
        <v>112</v>
      </c>
      <c r="O8" s="182">
        <v>45654</v>
      </c>
      <c r="P8" s="155">
        <v>45651</v>
      </c>
      <c r="Q8" s="110" t="s">
        <v>114</v>
      </c>
      <c r="R8" s="110" t="s">
        <v>114</v>
      </c>
      <c r="S8" s="110" t="s">
        <v>114</v>
      </c>
      <c r="T8" s="110" t="s">
        <v>114</v>
      </c>
    </row>
    <row r="9" spans="1:20" ht="65.25" customHeight="1" x14ac:dyDescent="0.25">
      <c r="A9" s="141"/>
      <c r="B9" s="80" t="s">
        <v>162</v>
      </c>
      <c r="C9" s="125"/>
      <c r="D9" s="81"/>
      <c r="E9" s="138"/>
      <c r="F9" s="139"/>
      <c r="G9" s="139"/>
      <c r="H9" s="139"/>
      <c r="I9" s="139"/>
      <c r="J9" s="139"/>
      <c r="K9" s="139"/>
      <c r="L9" s="139"/>
      <c r="M9" s="125"/>
      <c r="N9" s="139"/>
      <c r="O9" s="183"/>
      <c r="P9" s="156"/>
      <c r="Q9" s="139"/>
      <c r="R9" s="139"/>
      <c r="S9" s="139"/>
      <c r="T9" s="139"/>
    </row>
    <row r="10" spans="1:20" ht="15" customHeight="1" x14ac:dyDescent="0.25">
      <c r="A10" s="141"/>
      <c r="B10" s="82" t="s">
        <v>163</v>
      </c>
      <c r="C10" s="123"/>
      <c r="D10" s="38" t="s">
        <v>122</v>
      </c>
      <c r="E10" s="138"/>
      <c r="F10" s="110" t="s">
        <v>123</v>
      </c>
      <c r="G10" s="110">
        <v>383</v>
      </c>
      <c r="H10" s="147" t="s">
        <v>112</v>
      </c>
      <c r="I10" s="147">
        <v>2808</v>
      </c>
      <c r="J10" s="147" t="s">
        <v>112</v>
      </c>
      <c r="K10" s="147">
        <v>3120</v>
      </c>
      <c r="L10" s="147"/>
      <c r="M10" s="123" t="s">
        <v>114</v>
      </c>
      <c r="N10" s="110" t="s">
        <v>112</v>
      </c>
      <c r="O10" s="155">
        <v>45930</v>
      </c>
      <c r="P10" s="155">
        <v>45880</v>
      </c>
      <c r="Q10" s="110" t="s">
        <v>114</v>
      </c>
      <c r="R10" s="110" t="s">
        <v>114</v>
      </c>
      <c r="S10" s="110" t="s">
        <v>114</v>
      </c>
      <c r="T10" s="110" t="s">
        <v>114</v>
      </c>
    </row>
    <row r="11" spans="1:20" ht="15" customHeight="1" x14ac:dyDescent="0.25">
      <c r="A11" s="142"/>
      <c r="B11" s="80" t="s">
        <v>124</v>
      </c>
      <c r="C11" s="125"/>
      <c r="D11" s="40"/>
      <c r="E11" s="139"/>
      <c r="F11" s="139"/>
      <c r="G11" s="139"/>
      <c r="H11" s="148"/>
      <c r="I11" s="148"/>
      <c r="J11" s="148"/>
      <c r="K11" s="148"/>
      <c r="L11" s="148"/>
      <c r="M11" s="125"/>
      <c r="N11" s="139"/>
      <c r="O11" s="156"/>
      <c r="P11" s="156"/>
      <c r="Q11" s="139"/>
      <c r="R11" s="139"/>
      <c r="S11" s="139"/>
      <c r="T11" s="139"/>
    </row>
    <row r="12" spans="1:20" ht="19.5" customHeight="1" x14ac:dyDescent="0.25">
      <c r="A12" s="140" t="s">
        <v>144</v>
      </c>
      <c r="B12" s="39" t="s">
        <v>111</v>
      </c>
      <c r="C12" s="123"/>
      <c r="D12" s="39"/>
      <c r="E12" s="110" t="s">
        <v>112</v>
      </c>
      <c r="F12" s="110" t="s">
        <v>113</v>
      </c>
      <c r="G12" s="110">
        <v>744</v>
      </c>
      <c r="H12" s="147">
        <v>90</v>
      </c>
      <c r="I12" s="147">
        <v>90</v>
      </c>
      <c r="J12" s="147">
        <v>0</v>
      </c>
      <c r="K12" s="147">
        <v>0</v>
      </c>
      <c r="L12" s="147"/>
      <c r="M12" s="123" t="s">
        <v>114</v>
      </c>
      <c r="N12" s="110" t="s">
        <v>112</v>
      </c>
      <c r="O12" s="155">
        <v>45930</v>
      </c>
      <c r="P12" s="155">
        <v>46022</v>
      </c>
      <c r="Q12" s="147">
        <v>320000</v>
      </c>
      <c r="R12" s="110" t="s">
        <v>114</v>
      </c>
      <c r="S12" s="147">
        <v>0</v>
      </c>
      <c r="T12" s="147">
        <v>0</v>
      </c>
    </row>
    <row r="13" spans="1:20" ht="81.75" customHeight="1" x14ac:dyDescent="0.25">
      <c r="A13" s="141"/>
      <c r="B13" s="40" t="s">
        <v>226</v>
      </c>
      <c r="C13" s="125"/>
      <c r="D13" s="40"/>
      <c r="E13" s="139"/>
      <c r="F13" s="139"/>
      <c r="G13" s="139"/>
      <c r="H13" s="148"/>
      <c r="I13" s="148"/>
      <c r="J13" s="148"/>
      <c r="K13" s="148"/>
      <c r="L13" s="148"/>
      <c r="M13" s="125"/>
      <c r="N13" s="139"/>
      <c r="O13" s="156"/>
      <c r="P13" s="156"/>
      <c r="Q13" s="148"/>
      <c r="R13" s="139"/>
      <c r="S13" s="148"/>
      <c r="T13" s="148"/>
    </row>
    <row r="14" spans="1:20" ht="15" customHeight="1" x14ac:dyDescent="0.25">
      <c r="A14" s="141"/>
      <c r="B14" s="41" t="s">
        <v>116</v>
      </c>
      <c r="C14" s="123"/>
      <c r="D14" s="79" t="s">
        <v>117</v>
      </c>
      <c r="E14" s="110" t="s">
        <v>138</v>
      </c>
      <c r="F14" s="110" t="s">
        <v>119</v>
      </c>
      <c r="G14" s="110">
        <v>796</v>
      </c>
      <c r="H14" s="110" t="s">
        <v>112</v>
      </c>
      <c r="I14" s="110">
        <v>1</v>
      </c>
      <c r="J14" s="110" t="s">
        <v>112</v>
      </c>
      <c r="K14" s="110">
        <v>1</v>
      </c>
      <c r="L14" s="110"/>
      <c r="M14" s="123" t="s">
        <v>114</v>
      </c>
      <c r="N14" s="110" t="s">
        <v>112</v>
      </c>
      <c r="O14" s="182">
        <v>45654</v>
      </c>
      <c r="P14" s="155">
        <v>45651</v>
      </c>
      <c r="Q14" s="110" t="s">
        <v>114</v>
      </c>
      <c r="R14" s="110" t="s">
        <v>114</v>
      </c>
      <c r="S14" s="110" t="s">
        <v>114</v>
      </c>
      <c r="T14" s="110" t="s">
        <v>114</v>
      </c>
    </row>
    <row r="15" spans="1:20" ht="49.5" customHeight="1" x14ac:dyDescent="0.25">
      <c r="A15" s="141"/>
      <c r="B15" s="80" t="s">
        <v>162</v>
      </c>
      <c r="C15" s="125"/>
      <c r="D15" s="81"/>
      <c r="E15" s="138"/>
      <c r="F15" s="139"/>
      <c r="G15" s="139"/>
      <c r="H15" s="139"/>
      <c r="I15" s="139"/>
      <c r="J15" s="139"/>
      <c r="K15" s="139"/>
      <c r="L15" s="139"/>
      <c r="M15" s="125"/>
      <c r="N15" s="139"/>
      <c r="O15" s="183"/>
      <c r="P15" s="156"/>
      <c r="Q15" s="139"/>
      <c r="R15" s="139"/>
      <c r="S15" s="139"/>
      <c r="T15" s="139"/>
    </row>
    <row r="16" spans="1:20" ht="15" customHeight="1" x14ac:dyDescent="0.25">
      <c r="A16" s="141"/>
      <c r="B16" s="82" t="s">
        <v>163</v>
      </c>
      <c r="C16" s="123"/>
      <c r="D16" s="38" t="s">
        <v>122</v>
      </c>
      <c r="E16" s="138"/>
      <c r="F16" s="110" t="s">
        <v>123</v>
      </c>
      <c r="G16" s="110">
        <v>383</v>
      </c>
      <c r="H16" s="147" t="s">
        <v>112</v>
      </c>
      <c r="I16" s="147">
        <v>288000</v>
      </c>
      <c r="J16" s="147" t="s">
        <v>112</v>
      </c>
      <c r="K16" s="147">
        <v>0</v>
      </c>
      <c r="L16" s="147"/>
      <c r="M16" s="123" t="s">
        <v>114</v>
      </c>
      <c r="N16" s="110" t="s">
        <v>112</v>
      </c>
      <c r="O16" s="155">
        <v>45930</v>
      </c>
      <c r="P16" s="155">
        <v>46022</v>
      </c>
      <c r="Q16" s="110" t="s">
        <v>114</v>
      </c>
      <c r="R16" s="110" t="s">
        <v>114</v>
      </c>
      <c r="S16" s="110" t="s">
        <v>114</v>
      </c>
      <c r="T16" s="110" t="s">
        <v>114</v>
      </c>
    </row>
    <row r="17" spans="1:20" ht="15" customHeight="1" x14ac:dyDescent="0.25">
      <c r="A17" s="142"/>
      <c r="B17" s="80" t="s">
        <v>124</v>
      </c>
      <c r="C17" s="125"/>
      <c r="D17" s="40"/>
      <c r="E17" s="139"/>
      <c r="F17" s="139"/>
      <c r="G17" s="139"/>
      <c r="H17" s="148"/>
      <c r="I17" s="148"/>
      <c r="J17" s="148"/>
      <c r="K17" s="148"/>
      <c r="L17" s="148"/>
      <c r="M17" s="125"/>
      <c r="N17" s="139"/>
      <c r="O17" s="156"/>
      <c r="P17" s="156"/>
      <c r="Q17" s="139"/>
      <c r="R17" s="139"/>
      <c r="S17" s="139"/>
      <c r="T17" s="139"/>
    </row>
    <row r="18" spans="1:20" ht="19.5" customHeight="1" x14ac:dyDescent="0.25">
      <c r="A18" s="140" t="s">
        <v>146</v>
      </c>
      <c r="B18" s="39" t="s">
        <v>111</v>
      </c>
      <c r="C18" s="123"/>
      <c r="D18" s="39"/>
      <c r="E18" s="110" t="s">
        <v>112</v>
      </c>
      <c r="F18" s="110" t="s">
        <v>113</v>
      </c>
      <c r="G18" s="110">
        <v>744</v>
      </c>
      <c r="H18" s="149">
        <v>90</v>
      </c>
      <c r="I18" s="149">
        <v>90</v>
      </c>
      <c r="J18" s="149">
        <f>S18/Q18*100</f>
        <v>0</v>
      </c>
      <c r="K18" s="149">
        <f>J18</f>
        <v>0</v>
      </c>
      <c r="L18" s="149"/>
      <c r="M18" s="123" t="s">
        <v>114</v>
      </c>
      <c r="N18" s="110" t="s">
        <v>112</v>
      </c>
      <c r="O18" s="155">
        <v>45838</v>
      </c>
      <c r="P18" s="155">
        <v>46022</v>
      </c>
      <c r="Q18" s="147">
        <v>153403.20000000001</v>
      </c>
      <c r="R18" s="110" t="s">
        <v>114</v>
      </c>
      <c r="S18" s="147">
        <v>0</v>
      </c>
      <c r="T18" s="147">
        <f>S18</f>
        <v>0</v>
      </c>
    </row>
    <row r="19" spans="1:20" ht="93" customHeight="1" x14ac:dyDescent="0.25">
      <c r="A19" s="141"/>
      <c r="B19" s="40" t="s">
        <v>226</v>
      </c>
      <c r="C19" s="125"/>
      <c r="D19" s="40"/>
      <c r="E19" s="139"/>
      <c r="F19" s="139"/>
      <c r="G19" s="139"/>
      <c r="H19" s="150"/>
      <c r="I19" s="150"/>
      <c r="J19" s="150"/>
      <c r="K19" s="150"/>
      <c r="L19" s="150"/>
      <c r="M19" s="125"/>
      <c r="N19" s="139"/>
      <c r="O19" s="156"/>
      <c r="P19" s="156"/>
      <c r="Q19" s="148"/>
      <c r="R19" s="139"/>
      <c r="S19" s="148"/>
      <c r="T19" s="148"/>
    </row>
    <row r="20" spans="1:20" ht="15" customHeight="1" x14ac:dyDescent="0.25">
      <c r="A20" s="141"/>
      <c r="B20" s="41" t="s">
        <v>116</v>
      </c>
      <c r="C20" s="123"/>
      <c r="D20" s="79" t="s">
        <v>117</v>
      </c>
      <c r="E20" s="110" t="s">
        <v>138</v>
      </c>
      <c r="F20" s="110" t="s">
        <v>119</v>
      </c>
      <c r="G20" s="110">
        <v>796</v>
      </c>
      <c r="H20" s="110" t="s">
        <v>112</v>
      </c>
      <c r="I20" s="110">
        <v>1</v>
      </c>
      <c r="J20" s="110" t="s">
        <v>112</v>
      </c>
      <c r="K20" s="110">
        <v>1</v>
      </c>
      <c r="L20" s="110"/>
      <c r="M20" s="123" t="s">
        <v>114</v>
      </c>
      <c r="N20" s="110" t="s">
        <v>112</v>
      </c>
      <c r="O20" s="182">
        <v>45777</v>
      </c>
      <c r="P20" s="155">
        <v>45756</v>
      </c>
      <c r="Q20" s="110" t="s">
        <v>114</v>
      </c>
      <c r="R20" s="110" t="s">
        <v>114</v>
      </c>
      <c r="S20" s="110" t="s">
        <v>114</v>
      </c>
      <c r="T20" s="110" t="s">
        <v>114</v>
      </c>
    </row>
    <row r="21" spans="1:20" ht="57" customHeight="1" x14ac:dyDescent="0.25">
      <c r="A21" s="141"/>
      <c r="B21" s="80" t="s">
        <v>162</v>
      </c>
      <c r="C21" s="125"/>
      <c r="D21" s="81"/>
      <c r="E21" s="138"/>
      <c r="F21" s="139"/>
      <c r="G21" s="139"/>
      <c r="H21" s="139"/>
      <c r="I21" s="139"/>
      <c r="J21" s="139"/>
      <c r="K21" s="139"/>
      <c r="L21" s="139"/>
      <c r="M21" s="125"/>
      <c r="N21" s="139"/>
      <c r="O21" s="183"/>
      <c r="P21" s="156"/>
      <c r="Q21" s="139"/>
      <c r="R21" s="139"/>
      <c r="S21" s="139"/>
      <c r="T21" s="139"/>
    </row>
    <row r="22" spans="1:20" ht="15" customHeight="1" x14ac:dyDescent="0.25">
      <c r="A22" s="141"/>
      <c r="B22" s="82" t="s">
        <v>163</v>
      </c>
      <c r="C22" s="123"/>
      <c r="D22" s="38" t="s">
        <v>122</v>
      </c>
      <c r="E22" s="138"/>
      <c r="F22" s="110" t="s">
        <v>123</v>
      </c>
      <c r="G22" s="110">
        <v>383</v>
      </c>
      <c r="H22" s="147" t="s">
        <v>112</v>
      </c>
      <c r="I22" s="147">
        <f>Q18*90%</f>
        <v>138062.88</v>
      </c>
      <c r="J22" s="147" t="s">
        <v>112</v>
      </c>
      <c r="K22" s="147">
        <v>0</v>
      </c>
      <c r="L22" s="147"/>
      <c r="M22" s="123" t="s">
        <v>114</v>
      </c>
      <c r="N22" s="110" t="s">
        <v>112</v>
      </c>
      <c r="O22" s="155">
        <v>45838</v>
      </c>
      <c r="P22" s="155">
        <v>46022</v>
      </c>
      <c r="Q22" s="110" t="s">
        <v>114</v>
      </c>
      <c r="R22" s="110" t="s">
        <v>114</v>
      </c>
      <c r="S22" s="110" t="s">
        <v>114</v>
      </c>
      <c r="T22" s="110" t="s">
        <v>114</v>
      </c>
    </row>
    <row r="23" spans="1:20" ht="15" customHeight="1" x14ac:dyDescent="0.25">
      <c r="A23" s="142"/>
      <c r="B23" s="80" t="s">
        <v>124</v>
      </c>
      <c r="C23" s="125"/>
      <c r="D23" s="40"/>
      <c r="E23" s="139"/>
      <c r="F23" s="139"/>
      <c r="G23" s="139"/>
      <c r="H23" s="148"/>
      <c r="I23" s="148"/>
      <c r="J23" s="148"/>
      <c r="K23" s="148"/>
      <c r="L23" s="148"/>
      <c r="M23" s="125"/>
      <c r="N23" s="139"/>
      <c r="O23" s="156"/>
      <c r="P23" s="156"/>
      <c r="Q23" s="139"/>
      <c r="R23" s="139"/>
      <c r="S23" s="139"/>
      <c r="T23" s="139"/>
    </row>
    <row r="24" spans="1:20" x14ac:dyDescent="0.25">
      <c r="A24" s="50" t="s">
        <v>129</v>
      </c>
      <c r="B24" s="51"/>
      <c r="C24" s="32"/>
      <c r="D24" s="51"/>
      <c r="E24" s="51"/>
      <c r="F24" s="51"/>
      <c r="G24" s="51"/>
      <c r="H24" s="51"/>
      <c r="I24" s="51"/>
      <c r="J24" s="51"/>
      <c r="K24" s="51"/>
      <c r="L24" s="51"/>
      <c r="M24" s="32"/>
      <c r="N24" s="51"/>
      <c r="O24" s="53"/>
      <c r="P24" s="54"/>
      <c r="Q24" s="54">
        <f>Q6+Q18</f>
        <v>156523.20000000001</v>
      </c>
      <c r="R24" s="54"/>
      <c r="S24" s="54">
        <f>S6</f>
        <v>3120</v>
      </c>
      <c r="T24" s="54">
        <f>T6</f>
        <v>3120</v>
      </c>
    </row>
    <row r="26" spans="1:20" x14ac:dyDescent="0.25">
      <c r="Q26" s="84"/>
    </row>
  </sheetData>
  <mergeCells count="176">
    <mergeCell ref="R18:R19"/>
    <mergeCell ref="T16:T17"/>
    <mergeCell ref="S16:S17"/>
    <mergeCell ref="R16:R17"/>
    <mergeCell ref="Q16:Q17"/>
    <mergeCell ref="R14:R15"/>
    <mergeCell ref="Q14:Q15"/>
    <mergeCell ref="L3:L4"/>
    <mergeCell ref="M3:M4"/>
    <mergeCell ref="N3:N4"/>
    <mergeCell ref="L6:L7"/>
    <mergeCell ref="O3:O4"/>
    <mergeCell ref="P3:P4"/>
    <mergeCell ref="Q3:Q4"/>
    <mergeCell ref="R3:R4"/>
    <mergeCell ref="T22:T23"/>
    <mergeCell ref="S22:S23"/>
    <mergeCell ref="T20:T21"/>
    <mergeCell ref="S20:S21"/>
    <mergeCell ref="S18:S19"/>
    <mergeCell ref="S2:T2"/>
    <mergeCell ref="S3:S4"/>
    <mergeCell ref="T3:T4"/>
    <mergeCell ref="T6:T7"/>
    <mergeCell ref="S6:S7"/>
    <mergeCell ref="T8:T9"/>
    <mergeCell ref="T10:T11"/>
    <mergeCell ref="S10:S11"/>
    <mergeCell ref="T12:T13"/>
    <mergeCell ref="S12:S13"/>
    <mergeCell ref="T14:T15"/>
    <mergeCell ref="S14:S15"/>
    <mergeCell ref="S8:S9"/>
    <mergeCell ref="T18:T19"/>
    <mergeCell ref="R12:R13"/>
    <mergeCell ref="I12:I13"/>
    <mergeCell ref="H12:H13"/>
    <mergeCell ref="H2:N2"/>
    <mergeCell ref="H3:I3"/>
    <mergeCell ref="G3:G4"/>
    <mergeCell ref="J3:K3"/>
    <mergeCell ref="F2:G2"/>
    <mergeCell ref="F3:F4"/>
    <mergeCell ref="O2:P2"/>
    <mergeCell ref="Q2:R2"/>
    <mergeCell ref="H14:H15"/>
    <mergeCell ref="J12:J13"/>
    <mergeCell ref="K12:K13"/>
    <mergeCell ref="L12:L13"/>
    <mergeCell ref="M12:M13"/>
    <mergeCell ref="N12:N13"/>
    <mergeCell ref="O12:O13"/>
    <mergeCell ref="P12:P13"/>
    <mergeCell ref="Q12:Q13"/>
    <mergeCell ref="P16:P17"/>
    <mergeCell ref="P14:P15"/>
    <mergeCell ref="O14:O15"/>
    <mergeCell ref="N14:N15"/>
    <mergeCell ref="M14:M15"/>
    <mergeCell ref="L14:L15"/>
    <mergeCell ref="K14:K15"/>
    <mergeCell ref="J14:J15"/>
    <mergeCell ref="I14:I15"/>
    <mergeCell ref="G8:G9"/>
    <mergeCell ref="R8:R9"/>
    <mergeCell ref="Q8:Q9"/>
    <mergeCell ref="R6:R7"/>
    <mergeCell ref="Q6:Q7"/>
    <mergeCell ref="P6:P7"/>
    <mergeCell ref="O6:O7"/>
    <mergeCell ref="N6:N7"/>
    <mergeCell ref="M6:M7"/>
    <mergeCell ref="K6:K7"/>
    <mergeCell ref="J6:J7"/>
    <mergeCell ref="I6:I7"/>
    <mergeCell ref="H6:H7"/>
    <mergeCell ref="G6:G7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R10:R11"/>
    <mergeCell ref="Q10:Q11"/>
    <mergeCell ref="P10:P11"/>
    <mergeCell ref="O10:O11"/>
    <mergeCell ref="N10:N11"/>
    <mergeCell ref="M10:M11"/>
    <mergeCell ref="L10:L11"/>
    <mergeCell ref="K10:K11"/>
    <mergeCell ref="G10:G11"/>
    <mergeCell ref="H10:H11"/>
    <mergeCell ref="J10:J11"/>
    <mergeCell ref="I10:I11"/>
    <mergeCell ref="Q22:Q23"/>
    <mergeCell ref="R22:R23"/>
    <mergeCell ref="F22:F23"/>
    <mergeCell ref="G22:G23"/>
    <mergeCell ref="F20:F21"/>
    <mergeCell ref="G20:G21"/>
    <mergeCell ref="H20:H21"/>
    <mergeCell ref="I20:I21"/>
    <mergeCell ref="R20:R21"/>
    <mergeCell ref="Q20:Q21"/>
    <mergeCell ref="P20:P21"/>
    <mergeCell ref="J20:J21"/>
    <mergeCell ref="O20:O21"/>
    <mergeCell ref="L20:L21"/>
    <mergeCell ref="N20:N21"/>
    <mergeCell ref="K20:K21"/>
    <mergeCell ref="M20:M21"/>
    <mergeCell ref="N22:N23"/>
    <mergeCell ref="M22:M23"/>
    <mergeCell ref="L22:L23"/>
    <mergeCell ref="K22:K23"/>
    <mergeCell ref="J22:J23"/>
    <mergeCell ref="I22:I23"/>
    <mergeCell ref="H22:H23"/>
    <mergeCell ref="O22:O23"/>
    <mergeCell ref="P22:P23"/>
    <mergeCell ref="G18:G19"/>
    <mergeCell ref="F16:F17"/>
    <mergeCell ref="G16:G17"/>
    <mergeCell ref="G14:G15"/>
    <mergeCell ref="G12:G13"/>
    <mergeCell ref="Q18:Q19"/>
    <mergeCell ref="P18:P19"/>
    <mergeCell ref="O18:O19"/>
    <mergeCell ref="N18:N19"/>
    <mergeCell ref="M18:M19"/>
    <mergeCell ref="L18:L19"/>
    <mergeCell ref="K18:K19"/>
    <mergeCell ref="F18:F19"/>
    <mergeCell ref="J18:J19"/>
    <mergeCell ref="H18:H19"/>
    <mergeCell ref="I18:I19"/>
    <mergeCell ref="H16:H17"/>
    <mergeCell ref="I16:I17"/>
    <mergeCell ref="J16:J17"/>
    <mergeCell ref="K16:K17"/>
    <mergeCell ref="L16:L17"/>
    <mergeCell ref="M16:M17"/>
    <mergeCell ref="N16:N17"/>
    <mergeCell ref="O16:O17"/>
    <mergeCell ref="D2:D4"/>
    <mergeCell ref="F6:F7"/>
    <mergeCell ref="F8:F9"/>
    <mergeCell ref="F10:F11"/>
    <mergeCell ref="E8:E11"/>
    <mergeCell ref="E12:E13"/>
    <mergeCell ref="E14:E17"/>
    <mergeCell ref="E20:E23"/>
    <mergeCell ref="E6:E7"/>
    <mergeCell ref="F12:F13"/>
    <mergeCell ref="F14:F15"/>
    <mergeCell ref="E18:E19"/>
    <mergeCell ref="E2:E4"/>
    <mergeCell ref="A2:A4"/>
    <mergeCell ref="A6:A11"/>
    <mergeCell ref="B2:B4"/>
    <mergeCell ref="A12:A17"/>
    <mergeCell ref="A18:A23"/>
    <mergeCell ref="C22:C23"/>
    <mergeCell ref="C20:C21"/>
    <mergeCell ref="C16:C17"/>
    <mergeCell ref="C14:C15"/>
    <mergeCell ref="C2:C4"/>
    <mergeCell ref="C10:C11"/>
    <mergeCell ref="C6:C7"/>
    <mergeCell ref="C8:C9"/>
    <mergeCell ref="C12:C13"/>
    <mergeCell ref="C18:C19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5" workbookViewId="0">
      <selection activeCell="P22" sqref="P22:P23"/>
    </sheetView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0.85546875" hidden="1" customWidth="1"/>
    <col min="4" max="4" width="13.28515625" style="36" customWidth="1"/>
    <col min="5" max="5" width="11.140625" style="36" customWidth="1"/>
    <col min="6" max="6" width="7.28515625" style="36" customWidth="1"/>
    <col min="7" max="7" width="5.85546875" style="36" customWidth="1"/>
    <col min="8" max="9" width="8.42578125" style="36" customWidth="1"/>
    <col min="10" max="10" width="8.140625" style="36" customWidth="1"/>
    <col min="11" max="12" width="9.140625" style="36" bestFit="1" customWidth="1"/>
    <col min="13" max="13" width="7.5703125" hidden="1" customWidth="1"/>
    <col min="14" max="14" width="7.5703125" style="36" customWidth="1"/>
    <col min="15" max="15" width="8.85546875" style="36" customWidth="1"/>
    <col min="16" max="16" width="9.140625" style="36" customWidth="1"/>
    <col min="17" max="17" width="10.140625" style="36" customWidth="1"/>
    <col min="18" max="18" width="9.140625" style="36" customWidth="1"/>
    <col min="19" max="19" width="10.5703125" style="36" customWidth="1"/>
    <col min="20" max="20" width="10.7109375" style="36" customWidth="1"/>
  </cols>
  <sheetData>
    <row r="1" spans="1:20" ht="15.75" x14ac:dyDescent="0.25">
      <c r="B1" s="9"/>
      <c r="C1" s="17"/>
      <c r="D1" s="9"/>
      <c r="E1" s="9"/>
      <c r="F1" s="9"/>
      <c r="G1" s="9"/>
      <c r="H1" s="9" t="s">
        <v>86</v>
      </c>
      <c r="I1" s="9"/>
      <c r="J1" s="9"/>
      <c r="K1" s="9"/>
      <c r="L1" s="9"/>
      <c r="M1" s="17"/>
      <c r="N1" s="9"/>
      <c r="O1" s="9"/>
      <c r="P1" s="9"/>
      <c r="Q1" s="9"/>
      <c r="R1" s="9">
        <v>2033</v>
      </c>
      <c r="S1" s="9"/>
      <c r="T1" s="9"/>
    </row>
    <row r="2" spans="1:20" ht="70.5" customHeight="1" x14ac:dyDescent="0.25">
      <c r="A2" s="110" t="s">
        <v>87</v>
      </c>
      <c r="B2" s="110" t="s">
        <v>130</v>
      </c>
      <c r="C2" s="123" t="s">
        <v>89</v>
      </c>
      <c r="D2" s="110" t="s">
        <v>89</v>
      </c>
      <c r="E2" s="110" t="s">
        <v>90</v>
      </c>
      <c r="F2" s="110" t="s">
        <v>131</v>
      </c>
      <c r="G2" s="111"/>
      <c r="H2" s="110" t="s">
        <v>132</v>
      </c>
      <c r="I2" s="151"/>
      <c r="J2" s="151"/>
      <c r="K2" s="151"/>
      <c r="L2" s="151"/>
      <c r="M2" s="151"/>
      <c r="N2" s="111"/>
      <c r="O2" s="110" t="s">
        <v>93</v>
      </c>
      <c r="P2" s="111"/>
      <c r="Q2" s="110" t="s">
        <v>133</v>
      </c>
      <c r="R2" s="111"/>
      <c r="S2" s="110" t="s">
        <v>134</v>
      </c>
      <c r="T2" s="111"/>
    </row>
    <row r="3" spans="1:20" ht="15" customHeight="1" x14ac:dyDescent="0.25">
      <c r="A3" s="138"/>
      <c r="B3" s="138"/>
      <c r="C3" s="124"/>
      <c r="D3" s="138"/>
      <c r="E3" s="138"/>
      <c r="F3" s="152" t="s">
        <v>96</v>
      </c>
      <c r="G3" s="110" t="s">
        <v>97</v>
      </c>
      <c r="H3" s="152" t="s">
        <v>98</v>
      </c>
      <c r="I3" s="154"/>
      <c r="J3" s="152" t="s">
        <v>99</v>
      </c>
      <c r="K3" s="154"/>
      <c r="L3" s="152" t="s">
        <v>100</v>
      </c>
      <c r="M3" s="126" t="s">
        <v>101</v>
      </c>
      <c r="N3" s="152" t="s">
        <v>101</v>
      </c>
      <c r="O3" s="152" t="s">
        <v>102</v>
      </c>
      <c r="P3" s="152" t="s">
        <v>103</v>
      </c>
      <c r="Q3" s="152" t="s">
        <v>104</v>
      </c>
      <c r="R3" s="152" t="s">
        <v>105</v>
      </c>
      <c r="S3" s="152" t="s">
        <v>106</v>
      </c>
      <c r="T3" s="152" t="s">
        <v>107</v>
      </c>
    </row>
    <row r="4" spans="1:20" ht="30" x14ac:dyDescent="0.25">
      <c r="A4" s="139"/>
      <c r="B4" s="139"/>
      <c r="C4" s="125"/>
      <c r="D4" s="139"/>
      <c r="E4" s="139"/>
      <c r="F4" s="153"/>
      <c r="G4" s="139"/>
      <c r="H4" s="37" t="s">
        <v>135</v>
      </c>
      <c r="I4" s="37" t="s">
        <v>109</v>
      </c>
      <c r="J4" s="37" t="s">
        <v>135</v>
      </c>
      <c r="K4" s="37" t="s">
        <v>109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0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15" customHeight="1" x14ac:dyDescent="0.25">
      <c r="A6" s="180" t="s">
        <v>165</v>
      </c>
      <c r="B6" s="39" t="s">
        <v>111</v>
      </c>
      <c r="C6" s="123"/>
      <c r="D6" s="39"/>
      <c r="E6" s="110" t="s">
        <v>112</v>
      </c>
      <c r="F6" s="110" t="s">
        <v>113</v>
      </c>
      <c r="G6" s="110">
        <v>744</v>
      </c>
      <c r="H6" s="147">
        <v>90</v>
      </c>
      <c r="I6" s="147">
        <v>90</v>
      </c>
      <c r="J6" s="147">
        <f>T6/Q6*100</f>
        <v>38.458794149125936</v>
      </c>
      <c r="K6" s="147">
        <f>J6</f>
        <v>38.458794149125936</v>
      </c>
      <c r="L6" s="147"/>
      <c r="M6" s="123" t="s">
        <v>114</v>
      </c>
      <c r="N6" s="110" t="s">
        <v>112</v>
      </c>
      <c r="O6" s="155">
        <v>45930</v>
      </c>
      <c r="P6" s="155">
        <v>46022</v>
      </c>
      <c r="Q6" s="147">
        <v>2803</v>
      </c>
      <c r="R6" s="110" t="s">
        <v>114</v>
      </c>
      <c r="S6" s="147">
        <v>2565</v>
      </c>
      <c r="T6" s="147">
        <v>1078</v>
      </c>
    </row>
    <row r="7" spans="1:20" ht="33.75" x14ac:dyDescent="0.25">
      <c r="A7" s="141"/>
      <c r="B7" s="40" t="s">
        <v>227</v>
      </c>
      <c r="C7" s="125"/>
      <c r="D7" s="40"/>
      <c r="E7" s="139"/>
      <c r="F7" s="139"/>
      <c r="G7" s="139"/>
      <c r="H7" s="148"/>
      <c r="I7" s="148"/>
      <c r="J7" s="148"/>
      <c r="K7" s="148"/>
      <c r="L7" s="148"/>
      <c r="M7" s="125"/>
      <c r="N7" s="139"/>
      <c r="O7" s="156"/>
      <c r="P7" s="156"/>
      <c r="Q7" s="148"/>
      <c r="R7" s="139"/>
      <c r="S7" s="148"/>
      <c r="T7" s="148"/>
    </row>
    <row r="8" spans="1:20" ht="15" customHeight="1" x14ac:dyDescent="0.25">
      <c r="A8" s="141"/>
      <c r="B8" s="41" t="s">
        <v>116</v>
      </c>
      <c r="C8" s="123"/>
      <c r="D8" s="79" t="s">
        <v>117</v>
      </c>
      <c r="E8" s="110" t="s">
        <v>138</v>
      </c>
      <c r="F8" s="110" t="s">
        <v>119</v>
      </c>
      <c r="G8" s="110">
        <v>796</v>
      </c>
      <c r="H8" s="110" t="s">
        <v>112</v>
      </c>
      <c r="I8" s="110">
        <v>1</v>
      </c>
      <c r="J8" s="110" t="s">
        <v>112</v>
      </c>
      <c r="K8" s="110">
        <v>1</v>
      </c>
      <c r="L8" s="110"/>
      <c r="M8" s="123" t="s">
        <v>114</v>
      </c>
      <c r="N8" s="110" t="s">
        <v>112</v>
      </c>
      <c r="O8" s="182">
        <v>45654</v>
      </c>
      <c r="P8" s="155">
        <v>46016</v>
      </c>
      <c r="Q8" s="110" t="s">
        <v>114</v>
      </c>
      <c r="R8" s="110" t="s">
        <v>114</v>
      </c>
      <c r="S8" s="110" t="s">
        <v>114</v>
      </c>
      <c r="T8" s="110" t="s">
        <v>114</v>
      </c>
    </row>
    <row r="9" spans="1:20" ht="56.25" x14ac:dyDescent="0.25">
      <c r="A9" s="141"/>
      <c r="B9" s="80" t="s">
        <v>162</v>
      </c>
      <c r="C9" s="125"/>
      <c r="D9" s="81"/>
      <c r="E9" s="138"/>
      <c r="F9" s="139"/>
      <c r="G9" s="139"/>
      <c r="H9" s="139"/>
      <c r="I9" s="139"/>
      <c r="J9" s="139"/>
      <c r="K9" s="139"/>
      <c r="L9" s="139"/>
      <c r="M9" s="125"/>
      <c r="N9" s="139"/>
      <c r="O9" s="183"/>
      <c r="P9" s="156"/>
      <c r="Q9" s="139"/>
      <c r="R9" s="139"/>
      <c r="S9" s="139"/>
      <c r="T9" s="139"/>
    </row>
    <row r="10" spans="1:20" x14ac:dyDescent="0.25">
      <c r="A10" s="141"/>
      <c r="B10" s="82" t="s">
        <v>163</v>
      </c>
      <c r="C10" s="123"/>
      <c r="D10" s="38" t="s">
        <v>122</v>
      </c>
      <c r="E10" s="138"/>
      <c r="F10" s="110" t="s">
        <v>228</v>
      </c>
      <c r="G10" s="110">
        <v>383</v>
      </c>
      <c r="H10" s="147" t="s">
        <v>112</v>
      </c>
      <c r="I10" s="147">
        <v>2522.6999999999998</v>
      </c>
      <c r="J10" s="149" t="s">
        <v>112</v>
      </c>
      <c r="K10" s="147">
        <v>1078</v>
      </c>
      <c r="L10" s="147"/>
      <c r="M10" s="123" t="s">
        <v>114</v>
      </c>
      <c r="N10" s="110" t="s">
        <v>112</v>
      </c>
      <c r="O10" s="155">
        <v>45930</v>
      </c>
      <c r="P10" s="155">
        <v>46022</v>
      </c>
      <c r="Q10" s="110" t="s">
        <v>114</v>
      </c>
      <c r="R10" s="110" t="s">
        <v>114</v>
      </c>
      <c r="S10" s="110" t="s">
        <v>114</v>
      </c>
      <c r="T10" s="110" t="s">
        <v>114</v>
      </c>
    </row>
    <row r="11" spans="1:20" x14ac:dyDescent="0.25">
      <c r="A11" s="181"/>
      <c r="B11" s="80" t="s">
        <v>124</v>
      </c>
      <c r="C11" s="125"/>
      <c r="D11" s="40"/>
      <c r="E11" s="139"/>
      <c r="F11" s="139"/>
      <c r="G11" s="139"/>
      <c r="H11" s="148"/>
      <c r="I11" s="148"/>
      <c r="J11" s="150"/>
      <c r="K11" s="148"/>
      <c r="L11" s="148"/>
      <c r="M11" s="125"/>
      <c r="N11" s="139"/>
      <c r="O11" s="156"/>
      <c r="P11" s="156"/>
      <c r="Q11" s="139"/>
      <c r="R11" s="139"/>
      <c r="S11" s="139"/>
      <c r="T11" s="139"/>
    </row>
    <row r="12" spans="1:20" ht="21" x14ac:dyDescent="0.25">
      <c r="A12" s="180" t="s">
        <v>167</v>
      </c>
      <c r="B12" s="39" t="s">
        <v>126</v>
      </c>
      <c r="C12" s="123"/>
      <c r="D12" s="39"/>
      <c r="E12" s="110" t="s">
        <v>112</v>
      </c>
      <c r="F12" s="110" t="s">
        <v>113</v>
      </c>
      <c r="G12" s="110">
        <v>744</v>
      </c>
      <c r="H12" s="147">
        <v>90</v>
      </c>
      <c r="I12" s="147">
        <v>90</v>
      </c>
      <c r="J12" s="147">
        <f>Q12/T12*100</f>
        <v>100</v>
      </c>
      <c r="K12" s="147">
        <f>J12</f>
        <v>100</v>
      </c>
      <c r="L12" s="147"/>
      <c r="M12" s="123" t="s">
        <v>114</v>
      </c>
      <c r="N12" s="110" t="s">
        <v>112</v>
      </c>
      <c r="O12" s="155">
        <v>45838</v>
      </c>
      <c r="P12" s="155">
        <v>45819</v>
      </c>
      <c r="Q12" s="147">
        <v>3242</v>
      </c>
      <c r="R12" s="110" t="s">
        <v>114</v>
      </c>
      <c r="S12" s="147">
        <v>3242</v>
      </c>
      <c r="T12" s="147">
        <v>3242</v>
      </c>
    </row>
    <row r="13" spans="1:20" ht="33.75" x14ac:dyDescent="0.25">
      <c r="A13" s="141"/>
      <c r="B13" s="40" t="s">
        <v>227</v>
      </c>
      <c r="C13" s="125"/>
      <c r="D13" s="40"/>
      <c r="E13" s="139"/>
      <c r="F13" s="139"/>
      <c r="G13" s="139"/>
      <c r="H13" s="148"/>
      <c r="I13" s="148"/>
      <c r="J13" s="148"/>
      <c r="K13" s="148"/>
      <c r="L13" s="148"/>
      <c r="M13" s="125"/>
      <c r="N13" s="139"/>
      <c r="O13" s="156"/>
      <c r="P13" s="156"/>
      <c r="Q13" s="148"/>
      <c r="R13" s="139"/>
      <c r="S13" s="148"/>
      <c r="T13" s="148"/>
    </row>
    <row r="14" spans="1:20" ht="15" customHeight="1" x14ac:dyDescent="0.25">
      <c r="A14" s="141"/>
      <c r="B14" s="41" t="s">
        <v>127</v>
      </c>
      <c r="C14" s="123"/>
      <c r="D14" s="79" t="s">
        <v>117</v>
      </c>
      <c r="E14" s="110" t="s">
        <v>138</v>
      </c>
      <c r="F14" s="110" t="s">
        <v>119</v>
      </c>
      <c r="G14" s="110">
        <v>796</v>
      </c>
      <c r="H14" s="110" t="s">
        <v>112</v>
      </c>
      <c r="I14" s="110">
        <v>1</v>
      </c>
      <c r="J14" s="110" t="s">
        <v>112</v>
      </c>
      <c r="K14" s="110">
        <v>1</v>
      </c>
      <c r="L14" s="110"/>
      <c r="M14" s="123" t="s">
        <v>114</v>
      </c>
      <c r="N14" s="110" t="s">
        <v>112</v>
      </c>
      <c r="O14" s="182">
        <v>45654</v>
      </c>
      <c r="P14" s="155">
        <v>46016</v>
      </c>
      <c r="Q14" s="110" t="s">
        <v>114</v>
      </c>
      <c r="R14" s="110" t="s">
        <v>114</v>
      </c>
      <c r="S14" s="110" t="s">
        <v>114</v>
      </c>
      <c r="T14" s="110" t="s">
        <v>114</v>
      </c>
    </row>
    <row r="15" spans="1:20" ht="56.25" x14ac:dyDescent="0.25">
      <c r="A15" s="141"/>
      <c r="B15" s="80" t="s">
        <v>162</v>
      </c>
      <c r="C15" s="125"/>
      <c r="D15" s="81"/>
      <c r="E15" s="138"/>
      <c r="F15" s="139"/>
      <c r="G15" s="139"/>
      <c r="H15" s="139"/>
      <c r="I15" s="139"/>
      <c r="J15" s="139"/>
      <c r="K15" s="139"/>
      <c r="L15" s="139"/>
      <c r="M15" s="125"/>
      <c r="N15" s="139"/>
      <c r="O15" s="183"/>
      <c r="P15" s="156"/>
      <c r="Q15" s="139"/>
      <c r="R15" s="139"/>
      <c r="S15" s="139"/>
      <c r="T15" s="139"/>
    </row>
    <row r="16" spans="1:20" x14ac:dyDescent="0.25">
      <c r="A16" s="141"/>
      <c r="B16" s="82" t="s">
        <v>166</v>
      </c>
      <c r="C16" s="123"/>
      <c r="D16" s="38" t="s">
        <v>122</v>
      </c>
      <c r="E16" s="138"/>
      <c r="F16" s="110" t="s">
        <v>228</v>
      </c>
      <c r="G16" s="110">
        <v>383</v>
      </c>
      <c r="H16" s="147" t="s">
        <v>112</v>
      </c>
      <c r="I16" s="147">
        <v>2917.8</v>
      </c>
      <c r="J16" s="149" t="s">
        <v>112</v>
      </c>
      <c r="K16" s="147">
        <v>3242</v>
      </c>
      <c r="L16" s="147"/>
      <c r="M16" s="123" t="s">
        <v>114</v>
      </c>
      <c r="N16" s="110" t="s">
        <v>112</v>
      </c>
      <c r="O16" s="155">
        <v>45838</v>
      </c>
      <c r="P16" s="155">
        <v>45819</v>
      </c>
      <c r="Q16" s="110" t="s">
        <v>114</v>
      </c>
      <c r="R16" s="110" t="s">
        <v>114</v>
      </c>
      <c r="S16" s="110" t="s">
        <v>114</v>
      </c>
      <c r="T16" s="110" t="s">
        <v>114</v>
      </c>
    </row>
    <row r="17" spans="1:20" x14ac:dyDescent="0.25">
      <c r="A17" s="181"/>
      <c r="B17" s="80" t="s">
        <v>124</v>
      </c>
      <c r="C17" s="125"/>
      <c r="D17" s="40"/>
      <c r="E17" s="139"/>
      <c r="F17" s="139"/>
      <c r="G17" s="139"/>
      <c r="H17" s="148"/>
      <c r="I17" s="148"/>
      <c r="J17" s="150"/>
      <c r="K17" s="148"/>
      <c r="L17" s="148"/>
      <c r="M17" s="125"/>
      <c r="N17" s="139"/>
      <c r="O17" s="156"/>
      <c r="P17" s="156"/>
      <c r="Q17" s="139"/>
      <c r="R17" s="139"/>
      <c r="S17" s="139"/>
      <c r="T17" s="139"/>
    </row>
    <row r="18" spans="1:20" ht="21" customHeight="1" x14ac:dyDescent="0.25">
      <c r="A18" s="140" t="s">
        <v>142</v>
      </c>
      <c r="B18" s="39" t="s">
        <v>158</v>
      </c>
      <c r="C18" s="123"/>
      <c r="D18" s="39"/>
      <c r="E18" s="110" t="s">
        <v>112</v>
      </c>
      <c r="F18" s="110" t="s">
        <v>113</v>
      </c>
      <c r="G18" s="110">
        <v>744</v>
      </c>
      <c r="H18" s="147">
        <v>90</v>
      </c>
      <c r="I18" s="147">
        <v>90</v>
      </c>
      <c r="J18" s="147">
        <f>S18/Q18*100</f>
        <v>100</v>
      </c>
      <c r="K18" s="147">
        <f>J18</f>
        <v>100</v>
      </c>
      <c r="L18" s="147"/>
      <c r="M18" s="123" t="s">
        <v>114</v>
      </c>
      <c r="N18" s="110" t="s">
        <v>112</v>
      </c>
      <c r="O18" s="155">
        <v>45838</v>
      </c>
      <c r="P18" s="155">
        <v>45930</v>
      </c>
      <c r="Q18" s="147">
        <v>1704</v>
      </c>
      <c r="R18" s="110" t="s">
        <v>114</v>
      </c>
      <c r="S18" s="147">
        <v>1704</v>
      </c>
      <c r="T18" s="147">
        <f>S18</f>
        <v>1704</v>
      </c>
    </row>
    <row r="19" spans="1:20" ht="24.75" customHeight="1" x14ac:dyDescent="0.25">
      <c r="A19" s="141"/>
      <c r="B19" s="40" t="s">
        <v>227</v>
      </c>
      <c r="C19" s="125"/>
      <c r="D19" s="40"/>
      <c r="E19" s="139"/>
      <c r="F19" s="139"/>
      <c r="G19" s="139"/>
      <c r="H19" s="148"/>
      <c r="I19" s="148"/>
      <c r="J19" s="148"/>
      <c r="K19" s="148"/>
      <c r="L19" s="148"/>
      <c r="M19" s="125"/>
      <c r="N19" s="139"/>
      <c r="O19" s="156"/>
      <c r="P19" s="156"/>
      <c r="Q19" s="148"/>
      <c r="R19" s="139"/>
      <c r="S19" s="148"/>
      <c r="T19" s="148"/>
    </row>
    <row r="20" spans="1:20" ht="15" customHeight="1" x14ac:dyDescent="0.25">
      <c r="A20" s="141"/>
      <c r="B20" s="41" t="s">
        <v>148</v>
      </c>
      <c r="C20" s="123"/>
      <c r="D20" s="79" t="s">
        <v>117</v>
      </c>
      <c r="E20" s="110" t="s">
        <v>138</v>
      </c>
      <c r="F20" s="110" t="s">
        <v>119</v>
      </c>
      <c r="G20" s="110">
        <v>796</v>
      </c>
      <c r="H20" s="110" t="s">
        <v>112</v>
      </c>
      <c r="I20" s="110">
        <v>1</v>
      </c>
      <c r="J20" s="110" t="s">
        <v>112</v>
      </c>
      <c r="K20" s="110">
        <v>1</v>
      </c>
      <c r="L20" s="110"/>
      <c r="M20" s="123" t="s">
        <v>114</v>
      </c>
      <c r="N20" s="110" t="s">
        <v>112</v>
      </c>
      <c r="O20" s="182">
        <v>45654</v>
      </c>
      <c r="P20" s="155">
        <v>46016</v>
      </c>
      <c r="Q20" s="110" t="s">
        <v>114</v>
      </c>
      <c r="R20" s="110" t="s">
        <v>114</v>
      </c>
      <c r="S20" s="110" t="s">
        <v>114</v>
      </c>
      <c r="T20" s="110" t="s">
        <v>114</v>
      </c>
    </row>
    <row r="21" spans="1:20" ht="65.25" customHeight="1" x14ac:dyDescent="0.25">
      <c r="A21" s="141"/>
      <c r="B21" s="80" t="s">
        <v>162</v>
      </c>
      <c r="C21" s="125"/>
      <c r="D21" s="81"/>
      <c r="E21" s="138"/>
      <c r="F21" s="139"/>
      <c r="G21" s="139"/>
      <c r="H21" s="139"/>
      <c r="I21" s="139"/>
      <c r="J21" s="139"/>
      <c r="K21" s="139"/>
      <c r="L21" s="139"/>
      <c r="M21" s="125"/>
      <c r="N21" s="139"/>
      <c r="O21" s="183"/>
      <c r="P21" s="156"/>
      <c r="Q21" s="139"/>
      <c r="R21" s="139"/>
      <c r="S21" s="139"/>
      <c r="T21" s="139"/>
    </row>
    <row r="22" spans="1:20" ht="15" customHeight="1" x14ac:dyDescent="0.25">
      <c r="A22" s="141"/>
      <c r="B22" s="82" t="s">
        <v>168</v>
      </c>
      <c r="C22" s="123"/>
      <c r="D22" s="38" t="s">
        <v>122</v>
      </c>
      <c r="E22" s="138"/>
      <c r="F22" s="110" t="s">
        <v>228</v>
      </c>
      <c r="G22" s="110">
        <v>383</v>
      </c>
      <c r="H22" s="147" t="s">
        <v>112</v>
      </c>
      <c r="I22" s="147">
        <v>1533.6</v>
      </c>
      <c r="J22" s="149" t="s">
        <v>112</v>
      </c>
      <c r="K22" s="147">
        <f>T18</f>
        <v>1704</v>
      </c>
      <c r="L22" s="147"/>
      <c r="M22" s="123" t="s">
        <v>114</v>
      </c>
      <c r="N22" s="110" t="s">
        <v>112</v>
      </c>
      <c r="O22" s="155">
        <v>45838</v>
      </c>
      <c r="P22" s="155">
        <v>45930</v>
      </c>
      <c r="Q22" s="110" t="s">
        <v>114</v>
      </c>
      <c r="R22" s="110" t="s">
        <v>114</v>
      </c>
      <c r="S22" s="110" t="s">
        <v>114</v>
      </c>
      <c r="T22" s="110" t="s">
        <v>114</v>
      </c>
    </row>
    <row r="23" spans="1:20" ht="15" customHeight="1" x14ac:dyDescent="0.25">
      <c r="A23" s="142"/>
      <c r="B23" s="80" t="s">
        <v>124</v>
      </c>
      <c r="C23" s="125"/>
      <c r="D23" s="40"/>
      <c r="E23" s="139"/>
      <c r="F23" s="139"/>
      <c r="G23" s="139"/>
      <c r="H23" s="148"/>
      <c r="I23" s="148"/>
      <c r="J23" s="150"/>
      <c r="K23" s="148"/>
      <c r="L23" s="148"/>
      <c r="M23" s="125"/>
      <c r="N23" s="139"/>
      <c r="O23" s="156"/>
      <c r="P23" s="156"/>
      <c r="Q23" s="139"/>
      <c r="R23" s="139"/>
      <c r="S23" s="139"/>
      <c r="T23" s="139"/>
    </row>
    <row r="24" spans="1:20" ht="15" customHeight="1" x14ac:dyDescent="0.25">
      <c r="A24" s="140" t="s">
        <v>144</v>
      </c>
      <c r="B24" s="39" t="s">
        <v>143</v>
      </c>
      <c r="C24" s="123"/>
      <c r="D24" s="39"/>
      <c r="E24" s="110" t="s">
        <v>112</v>
      </c>
      <c r="F24" s="110" t="s">
        <v>113</v>
      </c>
      <c r="G24" s="110">
        <v>744</v>
      </c>
      <c r="H24" s="147">
        <v>90</v>
      </c>
      <c r="I24" s="147">
        <v>90</v>
      </c>
      <c r="J24" s="147">
        <v>100</v>
      </c>
      <c r="K24" s="147">
        <v>100</v>
      </c>
      <c r="L24" s="147"/>
      <c r="M24" s="123" t="s">
        <v>114</v>
      </c>
      <c r="N24" s="110" t="s">
        <v>112</v>
      </c>
      <c r="O24" s="155">
        <v>45838</v>
      </c>
      <c r="P24" s="155">
        <f>O24</f>
        <v>45838</v>
      </c>
      <c r="Q24" s="147">
        <v>22376</v>
      </c>
      <c r="R24" s="110" t="s">
        <v>114</v>
      </c>
      <c r="S24" s="147">
        <v>22376</v>
      </c>
      <c r="T24" s="147">
        <v>22376</v>
      </c>
    </row>
    <row r="25" spans="1:20" ht="24" customHeight="1" x14ac:dyDescent="0.25">
      <c r="A25" s="141"/>
      <c r="B25" s="40" t="s">
        <v>227</v>
      </c>
      <c r="C25" s="125"/>
      <c r="D25" s="40"/>
      <c r="E25" s="139"/>
      <c r="F25" s="139"/>
      <c r="G25" s="139"/>
      <c r="H25" s="148"/>
      <c r="I25" s="148"/>
      <c r="J25" s="148"/>
      <c r="K25" s="148"/>
      <c r="L25" s="148"/>
      <c r="M25" s="125"/>
      <c r="N25" s="139"/>
      <c r="O25" s="156"/>
      <c r="P25" s="156"/>
      <c r="Q25" s="148"/>
      <c r="R25" s="139"/>
      <c r="S25" s="148"/>
      <c r="T25" s="148"/>
    </row>
    <row r="26" spans="1:20" ht="22.5" customHeight="1" x14ac:dyDescent="0.25">
      <c r="A26" s="141"/>
      <c r="B26" s="41" t="s">
        <v>159</v>
      </c>
      <c r="C26" s="123"/>
      <c r="D26" s="79" t="s">
        <v>117</v>
      </c>
      <c r="E26" s="110" t="s">
        <v>138</v>
      </c>
      <c r="F26" s="110" t="s">
        <v>119</v>
      </c>
      <c r="G26" s="110">
        <v>796</v>
      </c>
      <c r="H26" s="110" t="s">
        <v>112</v>
      </c>
      <c r="I26" s="110">
        <v>1</v>
      </c>
      <c r="J26" s="110" t="s">
        <v>112</v>
      </c>
      <c r="K26" s="110">
        <v>1</v>
      </c>
      <c r="L26" s="110"/>
      <c r="M26" s="123" t="s">
        <v>114</v>
      </c>
      <c r="N26" s="110" t="s">
        <v>112</v>
      </c>
      <c r="O26" s="182">
        <v>45654</v>
      </c>
      <c r="P26" s="155">
        <v>45651</v>
      </c>
      <c r="Q26" s="110" t="s">
        <v>114</v>
      </c>
      <c r="R26" s="110" t="s">
        <v>114</v>
      </c>
      <c r="S26" s="110" t="s">
        <v>114</v>
      </c>
      <c r="T26" s="110" t="s">
        <v>114</v>
      </c>
    </row>
    <row r="27" spans="1:20" ht="57" customHeight="1" x14ac:dyDescent="0.25">
      <c r="A27" s="141"/>
      <c r="B27" s="80" t="s">
        <v>162</v>
      </c>
      <c r="C27" s="125"/>
      <c r="D27" s="81"/>
      <c r="E27" s="138"/>
      <c r="F27" s="139"/>
      <c r="G27" s="139"/>
      <c r="H27" s="139"/>
      <c r="I27" s="139"/>
      <c r="J27" s="139"/>
      <c r="K27" s="139"/>
      <c r="L27" s="139"/>
      <c r="M27" s="125"/>
      <c r="N27" s="139"/>
      <c r="O27" s="183"/>
      <c r="P27" s="156"/>
      <c r="Q27" s="139"/>
      <c r="R27" s="139"/>
      <c r="S27" s="139"/>
      <c r="T27" s="139"/>
    </row>
    <row r="28" spans="1:20" ht="15" customHeight="1" x14ac:dyDescent="0.25">
      <c r="A28" s="141"/>
      <c r="B28" s="82" t="s">
        <v>169</v>
      </c>
      <c r="C28" s="123"/>
      <c r="D28" s="38" t="s">
        <v>122</v>
      </c>
      <c r="E28" s="138"/>
      <c r="F28" s="110" t="s">
        <v>228</v>
      </c>
      <c r="G28" s="110">
        <v>383</v>
      </c>
      <c r="H28" s="147" t="s">
        <v>112</v>
      </c>
      <c r="I28" s="147">
        <f>Q24*I24%</f>
        <v>20138.400000000001</v>
      </c>
      <c r="J28" s="149" t="s">
        <v>112</v>
      </c>
      <c r="K28" s="147">
        <f>T24</f>
        <v>22376</v>
      </c>
      <c r="L28" s="147"/>
      <c r="M28" s="123" t="s">
        <v>114</v>
      </c>
      <c r="N28" s="110" t="s">
        <v>112</v>
      </c>
      <c r="O28" s="155">
        <v>45838</v>
      </c>
      <c r="P28" s="155">
        <f>O28</f>
        <v>45838</v>
      </c>
      <c r="Q28" s="110" t="s">
        <v>114</v>
      </c>
      <c r="R28" s="110" t="s">
        <v>114</v>
      </c>
      <c r="S28" s="110" t="s">
        <v>114</v>
      </c>
      <c r="T28" s="110" t="s">
        <v>114</v>
      </c>
    </row>
    <row r="29" spans="1:20" ht="12" customHeight="1" x14ac:dyDescent="0.25">
      <c r="A29" s="142"/>
      <c r="B29" s="80" t="s">
        <v>124</v>
      </c>
      <c r="C29" s="125"/>
      <c r="D29" s="40"/>
      <c r="E29" s="139"/>
      <c r="F29" s="139"/>
      <c r="G29" s="139"/>
      <c r="H29" s="148"/>
      <c r="I29" s="148"/>
      <c r="J29" s="150"/>
      <c r="K29" s="148"/>
      <c r="L29" s="148"/>
      <c r="M29" s="125"/>
      <c r="N29" s="139"/>
      <c r="O29" s="156"/>
      <c r="P29" s="156"/>
      <c r="Q29" s="139"/>
      <c r="R29" s="139"/>
      <c r="S29" s="139"/>
      <c r="T29" s="139"/>
    </row>
    <row r="30" spans="1:20" ht="18.75" customHeight="1" x14ac:dyDescent="0.25">
      <c r="A30" s="140" t="s">
        <v>172</v>
      </c>
      <c r="B30" s="39" t="s">
        <v>145</v>
      </c>
      <c r="C30" s="123"/>
      <c r="D30" s="39"/>
      <c r="E30" s="110" t="s">
        <v>112</v>
      </c>
      <c r="F30" s="110" t="s">
        <v>113</v>
      </c>
      <c r="G30" s="110">
        <v>744</v>
      </c>
      <c r="H30" s="147">
        <v>90</v>
      </c>
      <c r="I30" s="147">
        <v>90</v>
      </c>
      <c r="J30" s="147">
        <f>K34/Q30*100</f>
        <v>100</v>
      </c>
      <c r="K30" s="147">
        <f>J30</f>
        <v>100</v>
      </c>
      <c r="L30" s="147"/>
      <c r="M30" s="123" t="s">
        <v>114</v>
      </c>
      <c r="N30" s="110" t="s">
        <v>112</v>
      </c>
      <c r="O30" s="155">
        <v>45838</v>
      </c>
      <c r="P30" s="155">
        <f>O30</f>
        <v>45838</v>
      </c>
      <c r="Q30" s="147">
        <v>12000</v>
      </c>
      <c r="R30" s="110" t="s">
        <v>114</v>
      </c>
      <c r="S30" s="147">
        <v>12000</v>
      </c>
      <c r="T30" s="147">
        <v>12000</v>
      </c>
    </row>
    <row r="31" spans="1:20" ht="36" customHeight="1" x14ac:dyDescent="0.25">
      <c r="A31" s="141"/>
      <c r="B31" s="40" t="s">
        <v>227</v>
      </c>
      <c r="C31" s="125"/>
      <c r="D31" s="40"/>
      <c r="E31" s="139"/>
      <c r="F31" s="139"/>
      <c r="G31" s="139"/>
      <c r="H31" s="148"/>
      <c r="I31" s="148"/>
      <c r="J31" s="148"/>
      <c r="K31" s="148"/>
      <c r="L31" s="148"/>
      <c r="M31" s="125"/>
      <c r="N31" s="139"/>
      <c r="O31" s="156"/>
      <c r="P31" s="156"/>
      <c r="Q31" s="148"/>
      <c r="R31" s="139"/>
      <c r="S31" s="148"/>
      <c r="T31" s="148"/>
    </row>
    <row r="32" spans="1:20" ht="12" customHeight="1" x14ac:dyDescent="0.25">
      <c r="A32" s="141"/>
      <c r="B32" s="41" t="s">
        <v>170</v>
      </c>
      <c r="C32" s="123"/>
      <c r="D32" s="79" t="s">
        <v>117</v>
      </c>
      <c r="E32" s="110" t="s">
        <v>138</v>
      </c>
      <c r="F32" s="110" t="s">
        <v>119</v>
      </c>
      <c r="G32" s="110">
        <v>796</v>
      </c>
      <c r="H32" s="110" t="s">
        <v>112</v>
      </c>
      <c r="I32" s="110">
        <v>1</v>
      </c>
      <c r="J32" s="110" t="s">
        <v>112</v>
      </c>
      <c r="K32" s="110">
        <v>1</v>
      </c>
      <c r="L32" s="110"/>
      <c r="M32" s="123" t="s">
        <v>114</v>
      </c>
      <c r="N32" s="110" t="s">
        <v>112</v>
      </c>
      <c r="O32" s="182">
        <v>45654</v>
      </c>
      <c r="P32" s="155">
        <v>45651</v>
      </c>
      <c r="Q32" s="110" t="s">
        <v>114</v>
      </c>
      <c r="R32" s="110" t="s">
        <v>114</v>
      </c>
      <c r="S32" s="110" t="s">
        <v>114</v>
      </c>
      <c r="T32" s="110" t="s">
        <v>114</v>
      </c>
    </row>
    <row r="33" spans="1:20" ht="36" customHeight="1" x14ac:dyDescent="0.25">
      <c r="A33" s="141"/>
      <c r="B33" s="80" t="s">
        <v>162</v>
      </c>
      <c r="C33" s="125"/>
      <c r="D33" s="81"/>
      <c r="E33" s="138"/>
      <c r="F33" s="139"/>
      <c r="G33" s="139"/>
      <c r="H33" s="139"/>
      <c r="I33" s="139"/>
      <c r="J33" s="139"/>
      <c r="K33" s="139"/>
      <c r="L33" s="139"/>
      <c r="M33" s="125"/>
      <c r="N33" s="139"/>
      <c r="O33" s="183"/>
      <c r="P33" s="156"/>
      <c r="Q33" s="139"/>
      <c r="R33" s="139"/>
      <c r="S33" s="139"/>
      <c r="T33" s="139"/>
    </row>
    <row r="34" spans="1:20" ht="12" customHeight="1" x14ac:dyDescent="0.25">
      <c r="A34" s="141"/>
      <c r="B34" s="82" t="s">
        <v>171</v>
      </c>
      <c r="C34" s="123"/>
      <c r="D34" s="38" t="s">
        <v>122</v>
      </c>
      <c r="E34" s="138"/>
      <c r="F34" s="110" t="s">
        <v>228</v>
      </c>
      <c r="G34" s="110">
        <v>383</v>
      </c>
      <c r="H34" s="147" t="s">
        <v>112</v>
      </c>
      <c r="I34" s="147">
        <f>12000*H30%</f>
        <v>10800</v>
      </c>
      <c r="J34" s="149" t="s">
        <v>112</v>
      </c>
      <c r="K34" s="147">
        <f>T30</f>
        <v>12000</v>
      </c>
      <c r="L34" s="147"/>
      <c r="M34" s="123" t="s">
        <v>114</v>
      </c>
      <c r="N34" s="110" t="s">
        <v>112</v>
      </c>
      <c r="O34" s="155">
        <v>45838</v>
      </c>
      <c r="P34" s="155">
        <f>O34</f>
        <v>45838</v>
      </c>
      <c r="Q34" s="110" t="s">
        <v>114</v>
      </c>
      <c r="R34" s="110" t="s">
        <v>114</v>
      </c>
      <c r="S34" s="110" t="s">
        <v>114</v>
      </c>
      <c r="T34" s="110" t="s">
        <v>114</v>
      </c>
    </row>
    <row r="35" spans="1:20" ht="13.5" customHeight="1" x14ac:dyDescent="0.25">
      <c r="A35" s="142"/>
      <c r="B35" s="80" t="s">
        <v>124</v>
      </c>
      <c r="C35" s="125"/>
      <c r="D35" s="40"/>
      <c r="E35" s="139"/>
      <c r="F35" s="139"/>
      <c r="G35" s="139"/>
      <c r="H35" s="148"/>
      <c r="I35" s="148"/>
      <c r="J35" s="150"/>
      <c r="K35" s="148"/>
      <c r="L35" s="148"/>
      <c r="M35" s="125"/>
      <c r="N35" s="139"/>
      <c r="O35" s="156"/>
      <c r="P35" s="156"/>
      <c r="Q35" s="139"/>
      <c r="R35" s="139"/>
      <c r="S35" s="139"/>
      <c r="T35" s="139"/>
    </row>
    <row r="36" spans="1:20" ht="21" customHeight="1" x14ac:dyDescent="0.25">
      <c r="A36" s="140" t="s">
        <v>146</v>
      </c>
      <c r="B36" s="39" t="s">
        <v>147</v>
      </c>
      <c r="C36" s="123"/>
      <c r="D36" s="39"/>
      <c r="E36" s="110" t="s">
        <v>112</v>
      </c>
      <c r="F36" s="110" t="s">
        <v>113</v>
      </c>
      <c r="G36" s="110">
        <v>744</v>
      </c>
      <c r="H36" s="147">
        <v>90</v>
      </c>
      <c r="I36" s="147">
        <v>90</v>
      </c>
      <c r="J36" s="147">
        <f>T36/Q36*100</f>
        <v>34.307611987052312</v>
      </c>
      <c r="K36" s="147">
        <f>J36</f>
        <v>34.307611987052312</v>
      </c>
      <c r="L36" s="147"/>
      <c r="M36" s="123" t="s">
        <v>114</v>
      </c>
      <c r="N36" s="110" t="s">
        <v>112</v>
      </c>
      <c r="O36" s="155">
        <v>45838</v>
      </c>
      <c r="P36" s="155">
        <v>46022</v>
      </c>
      <c r="Q36" s="147">
        <v>9577</v>
      </c>
      <c r="R36" s="110" t="s">
        <v>114</v>
      </c>
      <c r="S36" s="147">
        <v>3285.64</v>
      </c>
      <c r="T36" s="147">
        <v>3285.64</v>
      </c>
    </row>
    <row r="37" spans="1:20" ht="24.75" customHeight="1" x14ac:dyDescent="0.25">
      <c r="A37" s="141"/>
      <c r="B37" s="40" t="s">
        <v>227</v>
      </c>
      <c r="C37" s="125"/>
      <c r="D37" s="40"/>
      <c r="E37" s="139"/>
      <c r="F37" s="139"/>
      <c r="G37" s="139"/>
      <c r="H37" s="148"/>
      <c r="I37" s="148"/>
      <c r="J37" s="148"/>
      <c r="K37" s="148"/>
      <c r="L37" s="148"/>
      <c r="M37" s="125"/>
      <c r="N37" s="139"/>
      <c r="O37" s="156"/>
      <c r="P37" s="156"/>
      <c r="Q37" s="148"/>
      <c r="R37" s="139"/>
      <c r="S37" s="148"/>
      <c r="T37" s="148"/>
    </row>
    <row r="38" spans="1:20" ht="15" customHeight="1" x14ac:dyDescent="0.25">
      <c r="A38" s="141"/>
      <c r="B38" s="41" t="s">
        <v>173</v>
      </c>
      <c r="C38" s="123"/>
      <c r="D38" s="79" t="s">
        <v>117</v>
      </c>
      <c r="E38" s="110" t="s">
        <v>138</v>
      </c>
      <c r="F38" s="110" t="s">
        <v>119</v>
      </c>
      <c r="G38" s="110">
        <v>796</v>
      </c>
      <c r="H38" s="110" t="s">
        <v>112</v>
      </c>
      <c r="I38" s="110">
        <v>1</v>
      </c>
      <c r="J38" s="110" t="s">
        <v>112</v>
      </c>
      <c r="K38" s="110">
        <v>1</v>
      </c>
      <c r="L38" s="110"/>
      <c r="M38" s="123" t="s">
        <v>114</v>
      </c>
      <c r="N38" s="110" t="s">
        <v>112</v>
      </c>
      <c r="O38" s="182">
        <v>45654</v>
      </c>
      <c r="P38" s="155">
        <v>45651</v>
      </c>
      <c r="Q38" s="110" t="s">
        <v>114</v>
      </c>
      <c r="R38" s="110" t="s">
        <v>114</v>
      </c>
      <c r="S38" s="110" t="s">
        <v>114</v>
      </c>
      <c r="T38" s="110" t="s">
        <v>114</v>
      </c>
    </row>
    <row r="39" spans="1:20" ht="56.25" customHeight="1" x14ac:dyDescent="0.25">
      <c r="A39" s="141"/>
      <c r="B39" s="80" t="s">
        <v>162</v>
      </c>
      <c r="C39" s="125"/>
      <c r="D39" s="81"/>
      <c r="E39" s="138"/>
      <c r="F39" s="139"/>
      <c r="G39" s="139"/>
      <c r="H39" s="139"/>
      <c r="I39" s="139"/>
      <c r="J39" s="139"/>
      <c r="K39" s="139"/>
      <c r="L39" s="139"/>
      <c r="M39" s="125"/>
      <c r="N39" s="139"/>
      <c r="O39" s="183"/>
      <c r="P39" s="156"/>
      <c r="Q39" s="139"/>
      <c r="R39" s="139"/>
      <c r="S39" s="139"/>
      <c r="T39" s="139"/>
    </row>
    <row r="40" spans="1:20" ht="15.75" customHeight="1" x14ac:dyDescent="0.25">
      <c r="A40" s="141"/>
      <c r="B40" s="82" t="s">
        <v>174</v>
      </c>
      <c r="C40" s="123"/>
      <c r="D40" s="38" t="s">
        <v>122</v>
      </c>
      <c r="E40" s="138"/>
      <c r="F40" s="110" t="s">
        <v>228</v>
      </c>
      <c r="G40" s="110">
        <v>383</v>
      </c>
      <c r="H40" s="147" t="s">
        <v>112</v>
      </c>
      <c r="I40" s="147">
        <f>9577*90%</f>
        <v>8619.3000000000011</v>
      </c>
      <c r="J40" s="110" t="s">
        <v>112</v>
      </c>
      <c r="K40" s="147">
        <f>T36</f>
        <v>3285.64</v>
      </c>
      <c r="L40" s="147"/>
      <c r="M40" s="123" t="s">
        <v>114</v>
      </c>
      <c r="N40" s="110" t="s">
        <v>112</v>
      </c>
      <c r="O40" s="155">
        <v>45838</v>
      </c>
      <c r="P40" s="155">
        <v>46022</v>
      </c>
      <c r="Q40" s="110" t="s">
        <v>114</v>
      </c>
      <c r="R40" s="110" t="s">
        <v>114</v>
      </c>
      <c r="S40" s="110" t="s">
        <v>114</v>
      </c>
      <c r="T40" s="110" t="s">
        <v>114</v>
      </c>
    </row>
    <row r="41" spans="1:20" ht="12" customHeight="1" x14ac:dyDescent="0.25">
      <c r="A41" s="142"/>
      <c r="B41" s="80" t="s">
        <v>124</v>
      </c>
      <c r="C41" s="125"/>
      <c r="D41" s="40"/>
      <c r="E41" s="139"/>
      <c r="F41" s="139"/>
      <c r="G41" s="139"/>
      <c r="H41" s="148"/>
      <c r="I41" s="148"/>
      <c r="J41" s="139"/>
      <c r="K41" s="148"/>
      <c r="L41" s="148"/>
      <c r="M41" s="125"/>
      <c r="N41" s="139"/>
      <c r="O41" s="156"/>
      <c r="P41" s="156"/>
      <c r="Q41" s="139"/>
      <c r="R41" s="139"/>
      <c r="S41" s="139"/>
      <c r="T41" s="139"/>
    </row>
    <row r="42" spans="1:20" x14ac:dyDescent="0.25">
      <c r="A42" s="50" t="s">
        <v>129</v>
      </c>
      <c r="B42" s="51"/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32"/>
      <c r="N42" s="51"/>
      <c r="O42" s="53"/>
      <c r="P42" s="54"/>
      <c r="Q42" s="54">
        <f>Q6+Q12+Q18+Q24+Q30+Q36</f>
        <v>51702</v>
      </c>
      <c r="R42" s="54"/>
      <c r="S42" s="54">
        <f>S6+S12+S18+S24+S30+S36</f>
        <v>45172.639999999999</v>
      </c>
      <c r="T42" s="54">
        <f>T6+T12+T18+T24+T30+T36</f>
        <v>43685.64</v>
      </c>
    </row>
    <row r="43" spans="1:20" x14ac:dyDescent="0.25">
      <c r="Q43" s="55"/>
    </row>
    <row r="45" spans="1:20" x14ac:dyDescent="0.25">
      <c r="Q45" s="84"/>
    </row>
  </sheetData>
  <mergeCells count="329">
    <mergeCell ref="O14:O15"/>
    <mergeCell ref="O12:O13"/>
    <mergeCell ref="O10:O11"/>
    <mergeCell ref="O40:O41"/>
    <mergeCell ref="O32:O33"/>
    <mergeCell ref="O30:O31"/>
    <mergeCell ref="O28:O29"/>
    <mergeCell ref="O26:O27"/>
    <mergeCell ref="O24:O25"/>
    <mergeCell ref="O22:O23"/>
    <mergeCell ref="O20:O21"/>
    <mergeCell ref="O18:O19"/>
    <mergeCell ref="O16:O17"/>
    <mergeCell ref="P34:P35"/>
    <mergeCell ref="P30:P31"/>
    <mergeCell ref="P8:P9"/>
    <mergeCell ref="P3:P4"/>
    <mergeCell ref="P14:P15"/>
    <mergeCell ref="P20:P21"/>
    <mergeCell ref="P24:P25"/>
    <mergeCell ref="P36:P37"/>
    <mergeCell ref="L22:L23"/>
    <mergeCell ref="L20:L21"/>
    <mergeCell ref="L16:L17"/>
    <mergeCell ref="L14:L15"/>
    <mergeCell ref="L12:L13"/>
    <mergeCell ref="L10:L11"/>
    <mergeCell ref="L6:L7"/>
    <mergeCell ref="L8:L9"/>
    <mergeCell ref="L18:L19"/>
    <mergeCell ref="L24:L25"/>
    <mergeCell ref="L26:L27"/>
    <mergeCell ref="L28:L29"/>
    <mergeCell ref="L30:L31"/>
    <mergeCell ref="L32:L33"/>
    <mergeCell ref="L34:L35"/>
    <mergeCell ref="O34:O35"/>
    <mergeCell ref="K40:K41"/>
    <mergeCell ref="K34:K35"/>
    <mergeCell ref="K28:K29"/>
    <mergeCell ref="K26:K27"/>
    <mergeCell ref="K24:K25"/>
    <mergeCell ref="K20:K21"/>
    <mergeCell ref="K18:K19"/>
    <mergeCell ref="K16:K17"/>
    <mergeCell ref="K8:K9"/>
    <mergeCell ref="K12:K13"/>
    <mergeCell ref="S26:S27"/>
    <mergeCell ref="S28:S29"/>
    <mergeCell ref="S30:S31"/>
    <mergeCell ref="S24:S25"/>
    <mergeCell ref="S20:S21"/>
    <mergeCell ref="M8:M9"/>
    <mergeCell ref="M32:M33"/>
    <mergeCell ref="M26:M27"/>
    <mergeCell ref="M28:M29"/>
    <mergeCell ref="M20:M21"/>
    <mergeCell ref="M16:M17"/>
    <mergeCell ref="M12:M13"/>
    <mergeCell ref="N32:N33"/>
    <mergeCell ref="N30:N31"/>
    <mergeCell ref="N28:N29"/>
    <mergeCell ref="N26:N27"/>
    <mergeCell ref="N24:N25"/>
    <mergeCell ref="N22:N23"/>
    <mergeCell ref="N20:N21"/>
    <mergeCell ref="N18:N19"/>
    <mergeCell ref="N16:N17"/>
    <mergeCell ref="N12:N13"/>
    <mergeCell ref="N10:N11"/>
    <mergeCell ref="N8:N9"/>
    <mergeCell ref="T24:T25"/>
    <mergeCell ref="S2:T2"/>
    <mergeCell ref="S3:S4"/>
    <mergeCell ref="S6:S7"/>
    <mergeCell ref="S8:S9"/>
    <mergeCell ref="S10:S11"/>
    <mergeCell ref="S12:S13"/>
    <mergeCell ref="S14:S15"/>
    <mergeCell ref="S18:S19"/>
    <mergeCell ref="S22:S23"/>
    <mergeCell ref="P26:P27"/>
    <mergeCell ref="P32:P33"/>
    <mergeCell ref="P6:P7"/>
    <mergeCell ref="P10:P11"/>
    <mergeCell ref="P12:P13"/>
    <mergeCell ref="P18:P19"/>
    <mergeCell ref="P22:P23"/>
    <mergeCell ref="P40:P41"/>
    <mergeCell ref="M6:M7"/>
    <mergeCell ref="M40:M41"/>
    <mergeCell ref="M30:M31"/>
    <mergeCell ref="M24:M25"/>
    <mergeCell ref="M22:M23"/>
    <mergeCell ref="M18:M19"/>
    <mergeCell ref="M14:M15"/>
    <mergeCell ref="M10:M11"/>
    <mergeCell ref="M34:M35"/>
    <mergeCell ref="M36:M37"/>
    <mergeCell ref="M38:M39"/>
    <mergeCell ref="N6:N7"/>
    <mergeCell ref="N14:N15"/>
    <mergeCell ref="N36:N37"/>
    <mergeCell ref="N34:N35"/>
    <mergeCell ref="P28:P29"/>
    <mergeCell ref="L40:L41"/>
    <mergeCell ref="L38:L39"/>
    <mergeCell ref="N40:N41"/>
    <mergeCell ref="N38:N39"/>
    <mergeCell ref="O36:O37"/>
    <mergeCell ref="O38:O39"/>
    <mergeCell ref="L36:L37"/>
    <mergeCell ref="Q38:Q39"/>
    <mergeCell ref="P38:P39"/>
    <mergeCell ref="Q36:Q37"/>
    <mergeCell ref="Q40:Q41"/>
    <mergeCell ref="T38:T39"/>
    <mergeCell ref="T40:T41"/>
    <mergeCell ref="R38:R39"/>
    <mergeCell ref="R40:R41"/>
    <mergeCell ref="S32:S33"/>
    <mergeCell ref="S36:S37"/>
    <mergeCell ref="S38:S39"/>
    <mergeCell ref="S40:S41"/>
    <mergeCell ref="Q34:Q35"/>
    <mergeCell ref="Q32:Q33"/>
    <mergeCell ref="R32:R33"/>
    <mergeCell ref="R34:R35"/>
    <mergeCell ref="R36:R37"/>
    <mergeCell ref="Q18:Q19"/>
    <mergeCell ref="Q20:Q21"/>
    <mergeCell ref="Q22:Q23"/>
    <mergeCell ref="Q26:Q27"/>
    <mergeCell ref="Q24:Q25"/>
    <mergeCell ref="T32:T33"/>
    <mergeCell ref="T34:T35"/>
    <mergeCell ref="S34:S35"/>
    <mergeCell ref="T36:T37"/>
    <mergeCell ref="Q30:Q31"/>
    <mergeCell ref="Q28:Q29"/>
    <mergeCell ref="R20:R21"/>
    <mergeCell ref="R22:R23"/>
    <mergeCell ref="R24:R25"/>
    <mergeCell ref="R26:R27"/>
    <mergeCell ref="R28:R29"/>
    <mergeCell ref="R30:R31"/>
    <mergeCell ref="R18:R19"/>
    <mergeCell ref="T30:T31"/>
    <mergeCell ref="T28:T29"/>
    <mergeCell ref="T26:T27"/>
    <mergeCell ref="T20:T21"/>
    <mergeCell ref="T22:T23"/>
    <mergeCell ref="T18:T19"/>
    <mergeCell ref="P16:P17"/>
    <mergeCell ref="Q16:Q17"/>
    <mergeCell ref="R16:R17"/>
    <mergeCell ref="S16:S17"/>
    <mergeCell ref="T16:T17"/>
    <mergeCell ref="Q2:R2"/>
    <mergeCell ref="Q6:Q7"/>
    <mergeCell ref="Q8:Q9"/>
    <mergeCell ref="Q10:Q11"/>
    <mergeCell ref="Q12:Q13"/>
    <mergeCell ref="Q14:Q15"/>
    <mergeCell ref="Q3:Q4"/>
    <mergeCell ref="R3:R4"/>
    <mergeCell ref="R14:R15"/>
    <mergeCell ref="R12:R13"/>
    <mergeCell ref="R10:R11"/>
    <mergeCell ref="R8:R9"/>
    <mergeCell ref="R6:R7"/>
    <mergeCell ref="T12:T13"/>
    <mergeCell ref="T10:T11"/>
    <mergeCell ref="T8:T9"/>
    <mergeCell ref="T3:T4"/>
    <mergeCell ref="T6:T7"/>
    <mergeCell ref="T14:T15"/>
    <mergeCell ref="F2:G2"/>
    <mergeCell ref="F8:F9"/>
    <mergeCell ref="F3:F4"/>
    <mergeCell ref="F6:F7"/>
    <mergeCell ref="H2:N2"/>
    <mergeCell ref="M3:M4"/>
    <mergeCell ref="L3:L4"/>
    <mergeCell ref="N3:N4"/>
    <mergeCell ref="O2:P2"/>
    <mergeCell ref="O6:O7"/>
    <mergeCell ref="O3:O4"/>
    <mergeCell ref="O8:O9"/>
    <mergeCell ref="J3:K3"/>
    <mergeCell ref="J22:J23"/>
    <mergeCell ref="J14:J15"/>
    <mergeCell ref="J18:J19"/>
    <mergeCell ref="J36:J37"/>
    <mergeCell ref="J32:J33"/>
    <mergeCell ref="J30:J31"/>
    <mergeCell ref="J26:J27"/>
    <mergeCell ref="J8:J9"/>
    <mergeCell ref="J6:J7"/>
    <mergeCell ref="K38:K39"/>
    <mergeCell ref="K10:K11"/>
    <mergeCell ref="K6:K7"/>
    <mergeCell ref="K36:K37"/>
    <mergeCell ref="K22:K23"/>
    <mergeCell ref="K30:K31"/>
    <mergeCell ref="K32:K33"/>
    <mergeCell ref="K14:K15"/>
    <mergeCell ref="J20:J21"/>
    <mergeCell ref="J12:J13"/>
    <mergeCell ref="J16:J17"/>
    <mergeCell ref="J40:J41"/>
    <mergeCell ref="J38:J39"/>
    <mergeCell ref="J34:J35"/>
    <mergeCell ref="J28:J29"/>
    <mergeCell ref="J24:J25"/>
    <mergeCell ref="J10:J11"/>
    <mergeCell ref="H3:I3"/>
    <mergeCell ref="H38:H39"/>
    <mergeCell ref="H12:H13"/>
    <mergeCell ref="H18:H19"/>
    <mergeCell ref="H22:H23"/>
    <mergeCell ref="H26:H27"/>
    <mergeCell ref="H30:H31"/>
    <mergeCell ref="H34:H35"/>
    <mergeCell ref="H8:H9"/>
    <mergeCell ref="H6:H7"/>
    <mergeCell ref="I10:I11"/>
    <mergeCell ref="I12:I13"/>
    <mergeCell ref="I14:I15"/>
    <mergeCell ref="I16:I17"/>
    <mergeCell ref="I18:I19"/>
    <mergeCell ref="I20:I21"/>
    <mergeCell ref="I22:I23"/>
    <mergeCell ref="I24:I25"/>
    <mergeCell ref="I6:I7"/>
    <mergeCell ref="I8:I9"/>
    <mergeCell ref="G40:G41"/>
    <mergeCell ref="G38:G39"/>
    <mergeCell ref="I36:I37"/>
    <mergeCell ref="I38:I39"/>
    <mergeCell ref="I40:I41"/>
    <mergeCell ref="H40:H41"/>
    <mergeCell ref="H14:H15"/>
    <mergeCell ref="H10:H11"/>
    <mergeCell ref="H20:H21"/>
    <mergeCell ref="H24:H25"/>
    <mergeCell ref="H28:H29"/>
    <mergeCell ref="H32:H33"/>
    <mergeCell ref="H36:H37"/>
    <mergeCell ref="H16:H17"/>
    <mergeCell ref="I26:I27"/>
    <mergeCell ref="I28:I29"/>
    <mergeCell ref="I30:I31"/>
    <mergeCell ref="I32:I33"/>
    <mergeCell ref="I34:I35"/>
    <mergeCell ref="G12:G13"/>
    <mergeCell ref="G8:G9"/>
    <mergeCell ref="G36:G37"/>
    <mergeCell ref="G32:G33"/>
    <mergeCell ref="G28:G29"/>
    <mergeCell ref="G24:G25"/>
    <mergeCell ref="G20:G21"/>
    <mergeCell ref="G16:G17"/>
    <mergeCell ref="G3:G4"/>
    <mergeCell ref="G14:G15"/>
    <mergeCell ref="G6:G7"/>
    <mergeCell ref="G34:G35"/>
    <mergeCell ref="G30:G31"/>
    <mergeCell ref="G26:G27"/>
    <mergeCell ref="G22:G23"/>
    <mergeCell ref="G18:G19"/>
    <mergeCell ref="G10:G11"/>
    <mergeCell ref="E20:E23"/>
    <mergeCell ref="E24:E25"/>
    <mergeCell ref="E26:E29"/>
    <mergeCell ref="E36:E37"/>
    <mergeCell ref="E30:E31"/>
    <mergeCell ref="E32:E35"/>
    <mergeCell ref="E38:E41"/>
    <mergeCell ref="E2:E4"/>
    <mergeCell ref="F36:F37"/>
    <mergeCell ref="F34:F35"/>
    <mergeCell ref="F32:F33"/>
    <mergeCell ref="F30:F31"/>
    <mergeCell ref="F28:F29"/>
    <mergeCell ref="F26:F27"/>
    <mergeCell ref="F24:F25"/>
    <mergeCell ref="F22:F23"/>
    <mergeCell ref="F20:F21"/>
    <mergeCell ref="F18:F19"/>
    <mergeCell ref="F16:F17"/>
    <mergeCell ref="F14:F15"/>
    <mergeCell ref="F10:F11"/>
    <mergeCell ref="F12:F13"/>
    <mergeCell ref="F40:F41"/>
    <mergeCell ref="F38:F39"/>
    <mergeCell ref="C18:C19"/>
    <mergeCell ref="C14:C15"/>
    <mergeCell ref="B2:B4"/>
    <mergeCell ref="D2:D4"/>
    <mergeCell ref="E6:E7"/>
    <mergeCell ref="E8:E11"/>
    <mergeCell ref="E12:E13"/>
    <mergeCell ref="E14:E17"/>
    <mergeCell ref="E18:E19"/>
    <mergeCell ref="A6:A11"/>
    <mergeCell ref="A12:A17"/>
    <mergeCell ref="A18:A23"/>
    <mergeCell ref="A36:A41"/>
    <mergeCell ref="A24:A29"/>
    <mergeCell ref="A30:A35"/>
    <mergeCell ref="A2:A4"/>
    <mergeCell ref="C40:C41"/>
    <mergeCell ref="C22:C23"/>
    <mergeCell ref="C12:C13"/>
    <mergeCell ref="C10:C11"/>
    <mergeCell ref="C6:C7"/>
    <mergeCell ref="C16:C17"/>
    <mergeCell ref="C30:C31"/>
    <mergeCell ref="C36:C37"/>
    <mergeCell ref="C24:C25"/>
    <mergeCell ref="C8:C9"/>
    <mergeCell ref="C2:C4"/>
    <mergeCell ref="C38:C39"/>
    <mergeCell ref="C34:C35"/>
    <mergeCell ref="C32:C33"/>
    <mergeCell ref="C28:C29"/>
    <mergeCell ref="C26:C27"/>
    <mergeCell ref="C20:C21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/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0.85546875" hidden="1" customWidth="1"/>
    <col min="4" max="4" width="13.7109375" style="36" customWidth="1"/>
    <col min="5" max="5" width="11.140625" style="36" customWidth="1"/>
    <col min="6" max="6" width="7.28515625" style="36" customWidth="1"/>
    <col min="7" max="7" width="5.85546875" style="36" customWidth="1"/>
    <col min="8" max="8" width="8.7109375" style="36" customWidth="1"/>
    <col min="9" max="9" width="8.42578125" style="36" customWidth="1"/>
    <col min="10" max="10" width="8.140625" style="36" customWidth="1"/>
    <col min="11" max="12" width="9.140625" style="36" bestFit="1" customWidth="1"/>
    <col min="13" max="13" width="7.5703125" hidden="1" customWidth="1"/>
    <col min="14" max="14" width="7.5703125" style="36" customWidth="1"/>
    <col min="15" max="15" width="8.7109375" style="36" customWidth="1"/>
    <col min="16" max="16" width="9.140625" style="36" customWidth="1"/>
    <col min="17" max="17" width="10.140625" style="36" customWidth="1"/>
    <col min="18" max="18" width="9.140625" style="36" customWidth="1"/>
    <col min="19" max="19" width="10.5703125" style="36" customWidth="1"/>
    <col min="20" max="20" width="10.7109375" style="36" customWidth="1"/>
  </cols>
  <sheetData>
    <row r="1" spans="1:20" ht="15.75" x14ac:dyDescent="0.25">
      <c r="B1" s="9"/>
      <c r="C1" s="17"/>
      <c r="D1" s="9"/>
      <c r="E1" s="9"/>
      <c r="F1" s="9"/>
      <c r="G1" s="9"/>
      <c r="H1" s="9" t="s">
        <v>86</v>
      </c>
      <c r="I1" s="9"/>
      <c r="J1" s="9"/>
      <c r="K1" s="9"/>
      <c r="L1" s="9"/>
      <c r="M1" s="17"/>
      <c r="N1" s="9"/>
      <c r="O1" s="9"/>
      <c r="P1" s="9"/>
      <c r="Q1" s="9"/>
      <c r="R1" s="9">
        <v>2034</v>
      </c>
      <c r="S1" s="9"/>
      <c r="T1" s="9"/>
    </row>
    <row r="2" spans="1:20" ht="70.5" customHeight="1" x14ac:dyDescent="0.25">
      <c r="A2" s="110" t="s">
        <v>87</v>
      </c>
      <c r="B2" s="110" t="s">
        <v>130</v>
      </c>
      <c r="C2" s="123" t="s">
        <v>89</v>
      </c>
      <c r="D2" s="110" t="s">
        <v>89</v>
      </c>
      <c r="E2" s="110" t="s">
        <v>90</v>
      </c>
      <c r="F2" s="110" t="s">
        <v>131</v>
      </c>
      <c r="G2" s="111"/>
      <c r="H2" s="110" t="s">
        <v>132</v>
      </c>
      <c r="I2" s="151"/>
      <c r="J2" s="151"/>
      <c r="K2" s="151"/>
      <c r="L2" s="151"/>
      <c r="M2" s="151"/>
      <c r="N2" s="111"/>
      <c r="O2" s="110" t="s">
        <v>93</v>
      </c>
      <c r="P2" s="111"/>
      <c r="Q2" s="110" t="s">
        <v>133</v>
      </c>
      <c r="R2" s="111"/>
      <c r="S2" s="110" t="s">
        <v>134</v>
      </c>
      <c r="T2" s="111"/>
    </row>
    <row r="3" spans="1:20" ht="15" customHeight="1" x14ac:dyDescent="0.25">
      <c r="A3" s="138"/>
      <c r="B3" s="138"/>
      <c r="C3" s="124"/>
      <c r="D3" s="138"/>
      <c r="E3" s="138"/>
      <c r="F3" s="152" t="s">
        <v>96</v>
      </c>
      <c r="G3" s="110" t="s">
        <v>97</v>
      </c>
      <c r="H3" s="152" t="s">
        <v>98</v>
      </c>
      <c r="I3" s="154"/>
      <c r="J3" s="152" t="s">
        <v>99</v>
      </c>
      <c r="K3" s="154"/>
      <c r="L3" s="152" t="s">
        <v>100</v>
      </c>
      <c r="M3" s="126" t="s">
        <v>101</v>
      </c>
      <c r="N3" s="152" t="s">
        <v>101</v>
      </c>
      <c r="O3" s="152" t="s">
        <v>102</v>
      </c>
      <c r="P3" s="152" t="s">
        <v>103</v>
      </c>
      <c r="Q3" s="152" t="s">
        <v>104</v>
      </c>
      <c r="R3" s="152" t="s">
        <v>105</v>
      </c>
      <c r="S3" s="152" t="s">
        <v>106</v>
      </c>
      <c r="T3" s="152" t="s">
        <v>107</v>
      </c>
    </row>
    <row r="4" spans="1:20" ht="30" x14ac:dyDescent="0.25">
      <c r="A4" s="139"/>
      <c r="B4" s="139"/>
      <c r="C4" s="125"/>
      <c r="D4" s="139"/>
      <c r="E4" s="139"/>
      <c r="F4" s="153"/>
      <c r="G4" s="139"/>
      <c r="H4" s="37" t="s">
        <v>135</v>
      </c>
      <c r="I4" s="37" t="s">
        <v>109</v>
      </c>
      <c r="J4" s="37" t="s">
        <v>135</v>
      </c>
      <c r="K4" s="37" t="s">
        <v>109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0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15" customHeight="1" x14ac:dyDescent="0.25">
      <c r="A6" s="180" t="s">
        <v>165</v>
      </c>
      <c r="B6" s="39" t="s">
        <v>111</v>
      </c>
      <c r="C6" s="123"/>
      <c r="D6" s="39"/>
      <c r="E6" s="110" t="s">
        <v>112</v>
      </c>
      <c r="F6" s="110" t="s">
        <v>113</v>
      </c>
      <c r="G6" s="110">
        <v>744</v>
      </c>
      <c r="H6" s="149">
        <v>90</v>
      </c>
      <c r="I6" s="149">
        <v>90</v>
      </c>
      <c r="J6" s="149">
        <v>100</v>
      </c>
      <c r="K6" s="149">
        <v>100</v>
      </c>
      <c r="L6" s="149"/>
      <c r="M6" s="123" t="s">
        <v>114</v>
      </c>
      <c r="N6" s="110" t="s">
        <v>112</v>
      </c>
      <c r="O6" s="155">
        <v>45930</v>
      </c>
      <c r="P6" s="155">
        <f>O6</f>
        <v>45930</v>
      </c>
      <c r="Q6" s="147">
        <v>113520</v>
      </c>
      <c r="R6" s="110" t="s">
        <v>114</v>
      </c>
      <c r="S6" s="147">
        <v>113520</v>
      </c>
      <c r="T6" s="147">
        <v>113520</v>
      </c>
    </row>
    <row r="7" spans="1:20" ht="33.75" x14ac:dyDescent="0.25">
      <c r="A7" s="141"/>
      <c r="B7" s="40" t="s">
        <v>229</v>
      </c>
      <c r="C7" s="125"/>
      <c r="D7" s="40"/>
      <c r="E7" s="139"/>
      <c r="F7" s="139"/>
      <c r="G7" s="139"/>
      <c r="H7" s="150"/>
      <c r="I7" s="150"/>
      <c r="J7" s="150"/>
      <c r="K7" s="150"/>
      <c r="L7" s="150"/>
      <c r="M7" s="125"/>
      <c r="N7" s="139"/>
      <c r="O7" s="156"/>
      <c r="P7" s="156"/>
      <c r="Q7" s="148"/>
      <c r="R7" s="139"/>
      <c r="S7" s="148"/>
      <c r="T7" s="148"/>
    </row>
    <row r="8" spans="1:20" ht="15" customHeight="1" x14ac:dyDescent="0.25">
      <c r="A8" s="141"/>
      <c r="B8" s="41" t="s">
        <v>116</v>
      </c>
      <c r="C8" s="123"/>
      <c r="D8" s="79" t="s">
        <v>117</v>
      </c>
      <c r="E8" s="110" t="s">
        <v>138</v>
      </c>
      <c r="F8" s="110" t="s">
        <v>119</v>
      </c>
      <c r="G8" s="110">
        <v>796</v>
      </c>
      <c r="H8" s="110" t="s">
        <v>112</v>
      </c>
      <c r="I8" s="110">
        <v>1</v>
      </c>
      <c r="J8" s="110" t="s">
        <v>112</v>
      </c>
      <c r="K8" s="110">
        <v>1</v>
      </c>
      <c r="L8" s="110"/>
      <c r="M8" s="123" t="s">
        <v>114</v>
      </c>
      <c r="N8" s="110" t="s">
        <v>112</v>
      </c>
      <c r="O8" s="182">
        <v>45654</v>
      </c>
      <c r="P8" s="155">
        <v>46016</v>
      </c>
      <c r="Q8" s="110" t="s">
        <v>114</v>
      </c>
      <c r="R8" s="110" t="s">
        <v>114</v>
      </c>
      <c r="S8" s="110" t="s">
        <v>114</v>
      </c>
      <c r="T8" s="110" t="s">
        <v>114</v>
      </c>
    </row>
    <row r="9" spans="1:20" ht="56.25" x14ac:dyDescent="0.25">
      <c r="A9" s="141"/>
      <c r="B9" s="80" t="s">
        <v>162</v>
      </c>
      <c r="C9" s="125"/>
      <c r="D9" s="81"/>
      <c r="E9" s="138"/>
      <c r="F9" s="139"/>
      <c r="G9" s="139"/>
      <c r="H9" s="139"/>
      <c r="I9" s="139"/>
      <c r="J9" s="139"/>
      <c r="K9" s="139"/>
      <c r="L9" s="139"/>
      <c r="M9" s="125"/>
      <c r="N9" s="139"/>
      <c r="O9" s="183"/>
      <c r="P9" s="156"/>
      <c r="Q9" s="139"/>
      <c r="R9" s="139"/>
      <c r="S9" s="139"/>
      <c r="T9" s="139"/>
    </row>
    <row r="10" spans="1:20" x14ac:dyDescent="0.25">
      <c r="A10" s="141"/>
      <c r="B10" s="82" t="s">
        <v>163</v>
      </c>
      <c r="C10" s="123"/>
      <c r="D10" s="38" t="s">
        <v>122</v>
      </c>
      <c r="E10" s="138"/>
      <c r="F10" s="110" t="s">
        <v>123</v>
      </c>
      <c r="G10" s="110">
        <v>383</v>
      </c>
      <c r="H10" s="147" t="s">
        <v>112</v>
      </c>
      <c r="I10" s="147">
        <v>102168</v>
      </c>
      <c r="J10" s="149" t="s">
        <v>112</v>
      </c>
      <c r="K10" s="149">
        <v>113520</v>
      </c>
      <c r="L10" s="147"/>
      <c r="M10" s="123" t="s">
        <v>114</v>
      </c>
      <c r="N10" s="110" t="s">
        <v>112</v>
      </c>
      <c r="O10" s="155">
        <v>45930</v>
      </c>
      <c r="P10" s="155">
        <v>45876</v>
      </c>
      <c r="Q10" s="110" t="s">
        <v>114</v>
      </c>
      <c r="R10" s="110" t="s">
        <v>114</v>
      </c>
      <c r="S10" s="110" t="s">
        <v>114</v>
      </c>
      <c r="T10" s="110" t="s">
        <v>114</v>
      </c>
    </row>
    <row r="11" spans="1:20" x14ac:dyDescent="0.25">
      <c r="A11" s="181"/>
      <c r="B11" s="80" t="s">
        <v>124</v>
      </c>
      <c r="C11" s="125"/>
      <c r="D11" s="40"/>
      <c r="E11" s="139"/>
      <c r="F11" s="139"/>
      <c r="G11" s="139"/>
      <c r="H11" s="148"/>
      <c r="I11" s="148"/>
      <c r="J11" s="150"/>
      <c r="K11" s="150"/>
      <c r="L11" s="148"/>
      <c r="M11" s="125"/>
      <c r="N11" s="139"/>
      <c r="O11" s="156"/>
      <c r="P11" s="156"/>
      <c r="Q11" s="139"/>
      <c r="R11" s="139"/>
      <c r="S11" s="139"/>
      <c r="T11" s="139"/>
    </row>
    <row r="12" spans="1:20" ht="21" x14ac:dyDescent="0.25">
      <c r="A12" s="180" t="s">
        <v>167</v>
      </c>
      <c r="B12" s="39" t="s">
        <v>126</v>
      </c>
      <c r="C12" s="123"/>
      <c r="D12" s="88"/>
      <c r="E12" s="110" t="s">
        <v>112</v>
      </c>
      <c r="F12" s="110" t="s">
        <v>113</v>
      </c>
      <c r="G12" s="110">
        <v>744</v>
      </c>
      <c r="H12" s="149">
        <v>90</v>
      </c>
      <c r="I12" s="149">
        <v>90</v>
      </c>
      <c r="J12" s="149">
        <f>T12/Q12*100</f>
        <v>100</v>
      </c>
      <c r="K12" s="149">
        <f>J12</f>
        <v>100</v>
      </c>
      <c r="L12" s="149"/>
      <c r="M12" s="123" t="s">
        <v>114</v>
      </c>
      <c r="N12" s="110" t="s">
        <v>112</v>
      </c>
      <c r="O12" s="155">
        <v>45838</v>
      </c>
      <c r="P12" s="155">
        <v>45838</v>
      </c>
      <c r="Q12" s="147">
        <v>45000</v>
      </c>
      <c r="R12" s="110" t="s">
        <v>114</v>
      </c>
      <c r="S12" s="147">
        <v>45000</v>
      </c>
      <c r="T12" s="147">
        <v>45000</v>
      </c>
    </row>
    <row r="13" spans="1:20" ht="33.75" x14ac:dyDescent="0.25">
      <c r="A13" s="141"/>
      <c r="B13" s="40" t="s">
        <v>229</v>
      </c>
      <c r="C13" s="125"/>
      <c r="D13" s="89"/>
      <c r="E13" s="139"/>
      <c r="F13" s="139"/>
      <c r="G13" s="139"/>
      <c r="H13" s="150"/>
      <c r="I13" s="150"/>
      <c r="J13" s="150"/>
      <c r="K13" s="150"/>
      <c r="L13" s="150"/>
      <c r="M13" s="125"/>
      <c r="N13" s="139"/>
      <c r="O13" s="156"/>
      <c r="P13" s="156"/>
      <c r="Q13" s="148"/>
      <c r="R13" s="139"/>
      <c r="S13" s="148"/>
      <c r="T13" s="148"/>
    </row>
    <row r="14" spans="1:20" ht="15" customHeight="1" x14ac:dyDescent="0.25">
      <c r="A14" s="141"/>
      <c r="B14" s="41" t="s">
        <v>127</v>
      </c>
      <c r="C14" s="123"/>
      <c r="D14" s="88"/>
      <c r="E14" s="110" t="s">
        <v>138</v>
      </c>
      <c r="F14" s="110" t="s">
        <v>119</v>
      </c>
      <c r="G14" s="110">
        <v>796</v>
      </c>
      <c r="H14" s="110" t="s">
        <v>112</v>
      </c>
      <c r="I14" s="110">
        <v>1</v>
      </c>
      <c r="J14" s="110" t="s">
        <v>112</v>
      </c>
      <c r="K14" s="110">
        <v>1</v>
      </c>
      <c r="L14" s="110"/>
      <c r="M14" s="123" t="s">
        <v>114</v>
      </c>
      <c r="N14" s="110" t="s">
        <v>112</v>
      </c>
      <c r="O14" s="182">
        <v>45654</v>
      </c>
      <c r="P14" s="155">
        <v>45651</v>
      </c>
      <c r="Q14" s="110" t="s">
        <v>114</v>
      </c>
      <c r="R14" s="110" t="s">
        <v>114</v>
      </c>
      <c r="S14" s="110" t="s">
        <v>114</v>
      </c>
      <c r="T14" s="110" t="s">
        <v>114</v>
      </c>
    </row>
    <row r="15" spans="1:20" ht="56.25" x14ac:dyDescent="0.25">
      <c r="A15" s="141"/>
      <c r="B15" s="80" t="s">
        <v>162</v>
      </c>
      <c r="C15" s="125"/>
      <c r="D15" s="90"/>
      <c r="E15" s="138"/>
      <c r="F15" s="139"/>
      <c r="G15" s="139"/>
      <c r="H15" s="139"/>
      <c r="I15" s="139"/>
      <c r="J15" s="139"/>
      <c r="K15" s="139"/>
      <c r="L15" s="139"/>
      <c r="M15" s="125"/>
      <c r="N15" s="139"/>
      <c r="O15" s="183"/>
      <c r="P15" s="156"/>
      <c r="Q15" s="139"/>
      <c r="R15" s="139"/>
      <c r="S15" s="139"/>
      <c r="T15" s="139"/>
    </row>
    <row r="16" spans="1:20" x14ac:dyDescent="0.25">
      <c r="A16" s="141"/>
      <c r="B16" s="82" t="s">
        <v>166</v>
      </c>
      <c r="C16" s="123"/>
      <c r="D16" s="90"/>
      <c r="E16" s="138"/>
      <c r="F16" s="110" t="s">
        <v>123</v>
      </c>
      <c r="G16" s="110">
        <v>383</v>
      </c>
      <c r="H16" s="147" t="s">
        <v>112</v>
      </c>
      <c r="I16" s="147">
        <f>Q12*I12%</f>
        <v>40500</v>
      </c>
      <c r="J16" s="110" t="s">
        <v>112</v>
      </c>
      <c r="K16" s="147">
        <f>T12</f>
        <v>45000</v>
      </c>
      <c r="L16" s="147"/>
      <c r="M16" s="123" t="s">
        <v>114</v>
      </c>
      <c r="N16" s="110" t="s">
        <v>112</v>
      </c>
      <c r="O16" s="155">
        <v>45747</v>
      </c>
      <c r="P16" s="155">
        <f>O16</f>
        <v>45747</v>
      </c>
      <c r="Q16" s="110" t="s">
        <v>114</v>
      </c>
      <c r="R16" s="110" t="s">
        <v>114</v>
      </c>
      <c r="S16" s="110" t="s">
        <v>114</v>
      </c>
      <c r="T16" s="110" t="s">
        <v>114</v>
      </c>
    </row>
    <row r="17" spans="1:20" x14ac:dyDescent="0.25">
      <c r="A17" s="181"/>
      <c r="B17" s="80" t="s">
        <v>124</v>
      </c>
      <c r="C17" s="125"/>
      <c r="D17" s="89"/>
      <c r="E17" s="139"/>
      <c r="F17" s="139"/>
      <c r="G17" s="139"/>
      <c r="H17" s="148"/>
      <c r="I17" s="148"/>
      <c r="J17" s="139"/>
      <c r="K17" s="148"/>
      <c r="L17" s="148"/>
      <c r="M17" s="125"/>
      <c r="N17" s="139"/>
      <c r="O17" s="156"/>
      <c r="P17" s="156"/>
      <c r="Q17" s="139"/>
      <c r="R17" s="139"/>
      <c r="S17" s="139"/>
      <c r="T17" s="139"/>
    </row>
    <row r="18" spans="1:20" ht="21" customHeight="1" x14ac:dyDescent="0.25">
      <c r="A18" s="140" t="s">
        <v>142</v>
      </c>
      <c r="B18" s="39" t="s">
        <v>158</v>
      </c>
      <c r="C18" s="123"/>
      <c r="D18" s="88"/>
      <c r="E18" s="110" t="s">
        <v>112</v>
      </c>
      <c r="F18" s="110" t="s">
        <v>113</v>
      </c>
      <c r="G18" s="110">
        <v>744</v>
      </c>
      <c r="H18" s="149">
        <v>90</v>
      </c>
      <c r="I18" s="149">
        <v>90</v>
      </c>
      <c r="J18" s="149">
        <f>T18/Q18*100</f>
        <v>100</v>
      </c>
      <c r="K18" s="149">
        <f>J18</f>
        <v>100</v>
      </c>
      <c r="L18" s="149"/>
      <c r="M18" s="123" t="s">
        <v>114</v>
      </c>
      <c r="N18" s="110" t="s">
        <v>112</v>
      </c>
      <c r="O18" s="155">
        <v>45838</v>
      </c>
      <c r="P18" s="155">
        <v>45838</v>
      </c>
      <c r="Q18" s="147">
        <v>76960</v>
      </c>
      <c r="R18" s="110" t="s">
        <v>114</v>
      </c>
      <c r="S18" s="147">
        <v>76960</v>
      </c>
      <c r="T18" s="147">
        <v>76960</v>
      </c>
    </row>
    <row r="19" spans="1:20" ht="36" customHeight="1" x14ac:dyDescent="0.25">
      <c r="A19" s="141"/>
      <c r="B19" s="40" t="s">
        <v>229</v>
      </c>
      <c r="C19" s="125"/>
      <c r="D19" s="89"/>
      <c r="E19" s="139"/>
      <c r="F19" s="139"/>
      <c r="G19" s="139"/>
      <c r="H19" s="150"/>
      <c r="I19" s="150"/>
      <c r="J19" s="150"/>
      <c r="K19" s="150"/>
      <c r="L19" s="150"/>
      <c r="M19" s="125"/>
      <c r="N19" s="139"/>
      <c r="O19" s="156"/>
      <c r="P19" s="156"/>
      <c r="Q19" s="148"/>
      <c r="R19" s="139"/>
      <c r="S19" s="148"/>
      <c r="T19" s="148"/>
    </row>
    <row r="20" spans="1:20" ht="15" customHeight="1" x14ac:dyDescent="0.25">
      <c r="A20" s="141"/>
      <c r="B20" s="41" t="s">
        <v>148</v>
      </c>
      <c r="C20" s="123"/>
      <c r="D20" s="88"/>
      <c r="E20" s="110" t="s">
        <v>138</v>
      </c>
      <c r="F20" s="110" t="s">
        <v>119</v>
      </c>
      <c r="G20" s="110">
        <v>796</v>
      </c>
      <c r="H20" s="110" t="s">
        <v>112</v>
      </c>
      <c r="I20" s="110">
        <v>1</v>
      </c>
      <c r="J20" s="110" t="s">
        <v>112</v>
      </c>
      <c r="K20" s="110">
        <v>1</v>
      </c>
      <c r="L20" s="110"/>
      <c r="M20" s="123" t="s">
        <v>114</v>
      </c>
      <c r="N20" s="110" t="s">
        <v>112</v>
      </c>
      <c r="O20" s="182">
        <v>45654</v>
      </c>
      <c r="P20" s="155">
        <v>45651</v>
      </c>
      <c r="Q20" s="110" t="s">
        <v>114</v>
      </c>
      <c r="R20" s="110" t="s">
        <v>114</v>
      </c>
      <c r="S20" s="110" t="s">
        <v>114</v>
      </c>
      <c r="T20" s="110" t="s">
        <v>114</v>
      </c>
    </row>
    <row r="21" spans="1:20" ht="65.25" customHeight="1" x14ac:dyDescent="0.25">
      <c r="A21" s="141"/>
      <c r="B21" s="80" t="s">
        <v>162</v>
      </c>
      <c r="C21" s="125"/>
      <c r="D21" s="90"/>
      <c r="E21" s="138"/>
      <c r="F21" s="139"/>
      <c r="G21" s="139"/>
      <c r="H21" s="139"/>
      <c r="I21" s="139"/>
      <c r="J21" s="139"/>
      <c r="K21" s="139"/>
      <c r="L21" s="139"/>
      <c r="M21" s="125"/>
      <c r="N21" s="139"/>
      <c r="O21" s="183"/>
      <c r="P21" s="156"/>
      <c r="Q21" s="139"/>
      <c r="R21" s="139"/>
      <c r="S21" s="139"/>
      <c r="T21" s="139"/>
    </row>
    <row r="22" spans="1:20" ht="15" customHeight="1" x14ac:dyDescent="0.25">
      <c r="A22" s="141"/>
      <c r="B22" s="82" t="s">
        <v>168</v>
      </c>
      <c r="C22" s="123"/>
      <c r="D22" s="90"/>
      <c r="E22" s="138"/>
      <c r="F22" s="110" t="s">
        <v>123</v>
      </c>
      <c r="G22" s="110">
        <v>383</v>
      </c>
      <c r="H22" s="147" t="s">
        <v>112</v>
      </c>
      <c r="I22" s="147">
        <f>Q18*I18%</f>
        <v>69264</v>
      </c>
      <c r="J22" s="149" t="s">
        <v>112</v>
      </c>
      <c r="K22" s="147">
        <f>T18</f>
        <v>76960</v>
      </c>
      <c r="L22" s="147"/>
      <c r="M22" s="123" t="s">
        <v>114</v>
      </c>
      <c r="N22" s="110" t="s">
        <v>112</v>
      </c>
      <c r="O22" s="155">
        <v>45838</v>
      </c>
      <c r="P22" s="155">
        <v>45838</v>
      </c>
      <c r="Q22" s="110" t="s">
        <v>114</v>
      </c>
      <c r="R22" s="110" t="s">
        <v>114</v>
      </c>
      <c r="S22" s="110" t="s">
        <v>114</v>
      </c>
      <c r="T22" s="110" t="s">
        <v>114</v>
      </c>
    </row>
    <row r="23" spans="1:20" ht="15" customHeight="1" x14ac:dyDescent="0.25">
      <c r="A23" s="142"/>
      <c r="B23" s="80" t="s">
        <v>124</v>
      </c>
      <c r="C23" s="125"/>
      <c r="D23" s="89"/>
      <c r="E23" s="139"/>
      <c r="F23" s="139"/>
      <c r="G23" s="139"/>
      <c r="H23" s="148"/>
      <c r="I23" s="148"/>
      <c r="J23" s="150"/>
      <c r="K23" s="148"/>
      <c r="L23" s="148"/>
      <c r="M23" s="125"/>
      <c r="N23" s="139"/>
      <c r="O23" s="156"/>
      <c r="P23" s="156"/>
      <c r="Q23" s="139"/>
      <c r="R23" s="139"/>
      <c r="S23" s="139"/>
      <c r="T23" s="139"/>
    </row>
    <row r="24" spans="1:20" ht="15" customHeight="1" x14ac:dyDescent="0.25">
      <c r="A24" s="140" t="s">
        <v>144</v>
      </c>
      <c r="B24" s="39" t="s">
        <v>143</v>
      </c>
      <c r="C24" s="123"/>
      <c r="D24" s="88"/>
      <c r="E24" s="110" t="s">
        <v>112</v>
      </c>
      <c r="F24" s="110" t="s">
        <v>113</v>
      </c>
      <c r="G24" s="110">
        <v>744</v>
      </c>
      <c r="H24" s="149">
        <v>90</v>
      </c>
      <c r="I24" s="149">
        <v>90</v>
      </c>
      <c r="J24" s="149">
        <f>T24/Q24*100</f>
        <v>100</v>
      </c>
      <c r="K24" s="149">
        <f>J24</f>
        <v>100</v>
      </c>
      <c r="L24" s="149"/>
      <c r="M24" s="123" t="s">
        <v>114</v>
      </c>
      <c r="N24" s="110" t="s">
        <v>112</v>
      </c>
      <c r="O24" s="155">
        <v>45838</v>
      </c>
      <c r="P24" s="155">
        <f>O24</f>
        <v>45838</v>
      </c>
      <c r="Q24" s="147">
        <v>50000</v>
      </c>
      <c r="R24" s="110" t="s">
        <v>114</v>
      </c>
      <c r="S24" s="147">
        <v>50000</v>
      </c>
      <c r="T24" s="147">
        <v>50000</v>
      </c>
    </row>
    <row r="25" spans="1:20" ht="37.5" customHeight="1" x14ac:dyDescent="0.25">
      <c r="A25" s="141"/>
      <c r="B25" s="40" t="s">
        <v>229</v>
      </c>
      <c r="C25" s="125"/>
      <c r="D25" s="89"/>
      <c r="E25" s="139"/>
      <c r="F25" s="139"/>
      <c r="G25" s="139"/>
      <c r="H25" s="150"/>
      <c r="I25" s="150"/>
      <c r="J25" s="150"/>
      <c r="K25" s="150"/>
      <c r="L25" s="150"/>
      <c r="M25" s="125"/>
      <c r="N25" s="139"/>
      <c r="O25" s="156"/>
      <c r="P25" s="156"/>
      <c r="Q25" s="148"/>
      <c r="R25" s="139"/>
      <c r="S25" s="148"/>
      <c r="T25" s="148"/>
    </row>
    <row r="26" spans="1:20" ht="22.5" customHeight="1" x14ac:dyDescent="0.25">
      <c r="A26" s="141"/>
      <c r="B26" s="41" t="s">
        <v>159</v>
      </c>
      <c r="C26" s="123"/>
      <c r="D26" s="88"/>
      <c r="E26" s="110" t="s">
        <v>138</v>
      </c>
      <c r="F26" s="110" t="s">
        <v>119</v>
      </c>
      <c r="G26" s="110">
        <v>796</v>
      </c>
      <c r="H26" s="110" t="s">
        <v>112</v>
      </c>
      <c r="I26" s="110">
        <v>1</v>
      </c>
      <c r="J26" s="110" t="s">
        <v>112</v>
      </c>
      <c r="K26" s="110">
        <v>1</v>
      </c>
      <c r="L26" s="110"/>
      <c r="M26" s="123" t="s">
        <v>114</v>
      </c>
      <c r="N26" s="110" t="s">
        <v>112</v>
      </c>
      <c r="O26" s="182">
        <v>45654</v>
      </c>
      <c r="P26" s="155">
        <v>45651</v>
      </c>
      <c r="Q26" s="110" t="s">
        <v>114</v>
      </c>
      <c r="R26" s="110" t="s">
        <v>114</v>
      </c>
      <c r="S26" s="110" t="s">
        <v>114</v>
      </c>
      <c r="T26" s="110" t="s">
        <v>114</v>
      </c>
    </row>
    <row r="27" spans="1:20" ht="57" customHeight="1" x14ac:dyDescent="0.25">
      <c r="A27" s="141"/>
      <c r="B27" s="80" t="s">
        <v>162</v>
      </c>
      <c r="C27" s="125"/>
      <c r="D27" s="90"/>
      <c r="E27" s="138"/>
      <c r="F27" s="139"/>
      <c r="G27" s="139"/>
      <c r="H27" s="139"/>
      <c r="I27" s="139"/>
      <c r="J27" s="139"/>
      <c r="K27" s="139"/>
      <c r="L27" s="139"/>
      <c r="M27" s="125"/>
      <c r="N27" s="139"/>
      <c r="O27" s="183"/>
      <c r="P27" s="156"/>
      <c r="Q27" s="139"/>
      <c r="R27" s="139"/>
      <c r="S27" s="139"/>
      <c r="T27" s="139"/>
    </row>
    <row r="28" spans="1:20" ht="15" customHeight="1" x14ac:dyDescent="0.25">
      <c r="A28" s="141"/>
      <c r="B28" s="82" t="s">
        <v>169</v>
      </c>
      <c r="C28" s="123"/>
      <c r="D28" s="90"/>
      <c r="E28" s="138"/>
      <c r="F28" s="110" t="s">
        <v>123</v>
      </c>
      <c r="G28" s="110">
        <v>383</v>
      </c>
      <c r="H28" s="147" t="s">
        <v>112</v>
      </c>
      <c r="I28" s="147">
        <f>Q24*I24%</f>
        <v>45000</v>
      </c>
      <c r="J28" s="149" t="s">
        <v>112</v>
      </c>
      <c r="K28" s="147">
        <f>T24</f>
        <v>50000</v>
      </c>
      <c r="L28" s="147"/>
      <c r="M28" s="123" t="s">
        <v>114</v>
      </c>
      <c r="N28" s="110" t="s">
        <v>112</v>
      </c>
      <c r="O28" s="155">
        <v>45838</v>
      </c>
      <c r="P28" s="155">
        <v>45838</v>
      </c>
      <c r="Q28" s="110" t="s">
        <v>114</v>
      </c>
      <c r="R28" s="110" t="s">
        <v>114</v>
      </c>
      <c r="S28" s="110" t="s">
        <v>114</v>
      </c>
      <c r="T28" s="110" t="s">
        <v>114</v>
      </c>
    </row>
    <row r="29" spans="1:20" ht="12" customHeight="1" x14ac:dyDescent="0.25">
      <c r="A29" s="142"/>
      <c r="B29" s="80" t="s">
        <v>124</v>
      </c>
      <c r="C29" s="125"/>
      <c r="D29" s="89"/>
      <c r="E29" s="139"/>
      <c r="F29" s="139"/>
      <c r="G29" s="139"/>
      <c r="H29" s="148"/>
      <c r="I29" s="148"/>
      <c r="J29" s="150"/>
      <c r="K29" s="148"/>
      <c r="L29" s="148"/>
      <c r="M29" s="125"/>
      <c r="N29" s="139"/>
      <c r="O29" s="156"/>
      <c r="P29" s="156"/>
      <c r="Q29" s="139"/>
      <c r="R29" s="139"/>
      <c r="S29" s="139"/>
      <c r="T29" s="139"/>
    </row>
    <row r="30" spans="1:20" x14ac:dyDescent="0.25">
      <c r="A30" s="50" t="s">
        <v>129</v>
      </c>
      <c r="B30" s="51"/>
      <c r="C30" s="32"/>
      <c r="D30" s="51"/>
      <c r="E30" s="51"/>
      <c r="F30" s="51"/>
      <c r="G30" s="51"/>
      <c r="H30" s="51"/>
      <c r="I30" s="51"/>
      <c r="J30" s="51"/>
      <c r="K30" s="51"/>
      <c r="L30" s="51"/>
      <c r="M30" s="32"/>
      <c r="N30" s="51"/>
      <c r="O30" s="53"/>
      <c r="P30" s="54"/>
      <c r="Q30" s="54">
        <f>Q6+Q12+Q18+Q24</f>
        <v>285480</v>
      </c>
      <c r="R30" s="54"/>
      <c r="S30" s="54">
        <f>S6+S12+S18+S24</f>
        <v>285480</v>
      </c>
      <c r="T30" s="54">
        <f>T6+T12+T18+T24</f>
        <v>285480</v>
      </c>
    </row>
    <row r="31" spans="1:20" x14ac:dyDescent="0.25">
      <c r="Q31" s="55"/>
    </row>
    <row r="32" spans="1:20" x14ac:dyDescent="0.25">
      <c r="Q32" s="91">
        <f>Q24+Q18+Q12+Q6</f>
        <v>285480</v>
      </c>
    </row>
    <row r="33" spans="17:17" x14ac:dyDescent="0.25">
      <c r="Q33" s="84"/>
    </row>
  </sheetData>
  <mergeCells count="227">
    <mergeCell ref="Q20:Q21"/>
    <mergeCell ref="Q24:Q25"/>
    <mergeCell ref="Q22:Q23"/>
    <mergeCell ref="Q26:Q27"/>
    <mergeCell ref="Q18:Q19"/>
    <mergeCell ref="Q28:Q29"/>
    <mergeCell ref="N10:N11"/>
    <mergeCell ref="N12:N13"/>
    <mergeCell ref="N14:N15"/>
    <mergeCell ref="N6:N7"/>
    <mergeCell ref="N8:N9"/>
    <mergeCell ref="N16:N17"/>
    <mergeCell ref="P28:P29"/>
    <mergeCell ref="P26:P27"/>
    <mergeCell ref="P24:P25"/>
    <mergeCell ref="P6:P7"/>
    <mergeCell ref="P16:P17"/>
    <mergeCell ref="P22:P23"/>
    <mergeCell ref="P20:P21"/>
    <mergeCell ref="P8:P9"/>
    <mergeCell ref="P10:P11"/>
    <mergeCell ref="P12:P13"/>
    <mergeCell ref="P14:P15"/>
    <mergeCell ref="P18:P19"/>
    <mergeCell ref="O18:O19"/>
    <mergeCell ref="O24:O25"/>
    <mergeCell ref="O28:O29"/>
    <mergeCell ref="O26:O27"/>
    <mergeCell ref="O20:O21"/>
    <mergeCell ref="O22:O23"/>
    <mergeCell ref="N28:N29"/>
    <mergeCell ref="N26:N27"/>
    <mergeCell ref="N24:N25"/>
    <mergeCell ref="N22:N23"/>
    <mergeCell ref="N20:N21"/>
    <mergeCell ref="N18:N19"/>
    <mergeCell ref="R16:R17"/>
    <mergeCell ref="R6:R7"/>
    <mergeCell ref="R10:R11"/>
    <mergeCell ref="R8:R9"/>
    <mergeCell ref="R14:R15"/>
    <mergeCell ref="R12:R13"/>
    <mergeCell ref="O6:O7"/>
    <mergeCell ref="O8:O9"/>
    <mergeCell ref="O10:O11"/>
    <mergeCell ref="O12:O13"/>
    <mergeCell ref="O14:O15"/>
    <mergeCell ref="O16:O17"/>
    <mergeCell ref="Q6:Q7"/>
    <mergeCell ref="Q8:Q9"/>
    <mergeCell ref="Q10:Q11"/>
    <mergeCell ref="Q12:Q13"/>
    <mergeCell ref="Q14:Q15"/>
    <mergeCell ref="Q16:Q17"/>
    <mergeCell ref="S18:S19"/>
    <mergeCell ref="S24:S25"/>
    <mergeCell ref="S22:S23"/>
    <mergeCell ref="S20:S21"/>
    <mergeCell ref="S28:S29"/>
    <mergeCell ref="S26:S27"/>
    <mergeCell ref="R28:R29"/>
    <mergeCell ref="R26:R27"/>
    <mergeCell ref="R24:R25"/>
    <mergeCell ref="R22:R23"/>
    <mergeCell ref="R20:R21"/>
    <mergeCell ref="R18:R19"/>
    <mergeCell ref="T16:T17"/>
    <mergeCell ref="T3:T4"/>
    <mergeCell ref="T14:T15"/>
    <mergeCell ref="T6:T7"/>
    <mergeCell ref="T8:T9"/>
    <mergeCell ref="T10:T11"/>
    <mergeCell ref="T12:T13"/>
    <mergeCell ref="S6:S7"/>
    <mergeCell ref="S8:S9"/>
    <mergeCell ref="S10:S11"/>
    <mergeCell ref="S12:S13"/>
    <mergeCell ref="S14:S15"/>
    <mergeCell ref="S16:S17"/>
    <mergeCell ref="Q2:R2"/>
    <mergeCell ref="Q3:Q4"/>
    <mergeCell ref="R3:R4"/>
    <mergeCell ref="S2:T2"/>
    <mergeCell ref="S3:S4"/>
    <mergeCell ref="M28:M29"/>
    <mergeCell ref="M26:M27"/>
    <mergeCell ref="M24:M25"/>
    <mergeCell ref="M22:M23"/>
    <mergeCell ref="M20:M21"/>
    <mergeCell ref="M18:M19"/>
    <mergeCell ref="M16:M17"/>
    <mergeCell ref="M14:M15"/>
    <mergeCell ref="M3:M4"/>
    <mergeCell ref="M12:M13"/>
    <mergeCell ref="M6:M7"/>
    <mergeCell ref="M10:M11"/>
    <mergeCell ref="M8:M9"/>
    <mergeCell ref="T28:T29"/>
    <mergeCell ref="T26:T27"/>
    <mergeCell ref="T24:T25"/>
    <mergeCell ref="T22:T23"/>
    <mergeCell ref="T20:T21"/>
    <mergeCell ref="T18:T19"/>
    <mergeCell ref="L6:L7"/>
    <mergeCell ref="L3:L4"/>
    <mergeCell ref="F2:G2"/>
    <mergeCell ref="H2:N2"/>
    <mergeCell ref="G3:G4"/>
    <mergeCell ref="H3:I3"/>
    <mergeCell ref="J3:K3"/>
    <mergeCell ref="N3:N4"/>
    <mergeCell ref="O2:P2"/>
    <mergeCell ref="O3:O4"/>
    <mergeCell ref="P3:P4"/>
    <mergeCell ref="L28:L29"/>
    <mergeCell ref="L26:L27"/>
    <mergeCell ref="L24:L25"/>
    <mergeCell ref="L22:L23"/>
    <mergeCell ref="L20:L21"/>
    <mergeCell ref="L18:L19"/>
    <mergeCell ref="L8:L9"/>
    <mergeCell ref="L10:L11"/>
    <mergeCell ref="L16:L17"/>
    <mergeCell ref="L14:L15"/>
    <mergeCell ref="L12:L13"/>
    <mergeCell ref="K6:K7"/>
    <mergeCell ref="K8:K9"/>
    <mergeCell ref="K10:K11"/>
    <mergeCell ref="K12:K13"/>
    <mergeCell ref="K14:K15"/>
    <mergeCell ref="K16:K17"/>
    <mergeCell ref="K18:K19"/>
    <mergeCell ref="K28:K29"/>
    <mergeCell ref="K20:K21"/>
    <mergeCell ref="K22:K23"/>
    <mergeCell ref="K24:K25"/>
    <mergeCell ref="K26:K27"/>
    <mergeCell ref="J6:J7"/>
    <mergeCell ref="J8:J9"/>
    <mergeCell ref="J10:J11"/>
    <mergeCell ref="J12:J13"/>
    <mergeCell ref="J14:J15"/>
    <mergeCell ref="J28:J29"/>
    <mergeCell ref="J16:J17"/>
    <mergeCell ref="J22:J23"/>
    <mergeCell ref="J24:J25"/>
    <mergeCell ref="J26:J27"/>
    <mergeCell ref="J18:J19"/>
    <mergeCell ref="J20:J21"/>
    <mergeCell ref="I18:I19"/>
    <mergeCell ref="I16:I17"/>
    <mergeCell ref="I14:I15"/>
    <mergeCell ref="I12:I13"/>
    <mergeCell ref="I10:I11"/>
    <mergeCell ref="I8:I9"/>
    <mergeCell ref="G8:G9"/>
    <mergeCell ref="G6:G7"/>
    <mergeCell ref="I28:I29"/>
    <mergeCell ref="I26:I27"/>
    <mergeCell ref="I24:I25"/>
    <mergeCell ref="I22:I23"/>
    <mergeCell ref="I20:I21"/>
    <mergeCell ref="I6:I7"/>
    <mergeCell ref="G22:G23"/>
    <mergeCell ref="G26:G27"/>
    <mergeCell ref="G28:G29"/>
    <mergeCell ref="G20:G21"/>
    <mergeCell ref="G24:G2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F10:F11"/>
    <mergeCell ref="F8:F9"/>
    <mergeCell ref="F6:F7"/>
    <mergeCell ref="F3:F4"/>
    <mergeCell ref="G10:G11"/>
    <mergeCell ref="G12:G13"/>
    <mergeCell ref="G14:G15"/>
    <mergeCell ref="G16:G17"/>
    <mergeCell ref="G18:G19"/>
    <mergeCell ref="F28:F29"/>
    <mergeCell ref="F26:F27"/>
    <mergeCell ref="F24:F25"/>
    <mergeCell ref="F22:F23"/>
    <mergeCell ref="F20:F21"/>
    <mergeCell ref="F18:F19"/>
    <mergeCell ref="F16:F17"/>
    <mergeCell ref="F14:F15"/>
    <mergeCell ref="F12:F13"/>
    <mergeCell ref="D2:D4"/>
    <mergeCell ref="E2:E4"/>
    <mergeCell ref="E6:E7"/>
    <mergeCell ref="E8:E11"/>
    <mergeCell ref="E12:E13"/>
    <mergeCell ref="E26:E29"/>
    <mergeCell ref="E24:E25"/>
    <mergeCell ref="E20:E23"/>
    <mergeCell ref="E18:E19"/>
    <mergeCell ref="E14:E17"/>
    <mergeCell ref="A2:A4"/>
    <mergeCell ref="A6:A11"/>
    <mergeCell ref="A12:A17"/>
    <mergeCell ref="A24:A29"/>
    <mergeCell ref="A18:A23"/>
    <mergeCell ref="B2:B4"/>
    <mergeCell ref="C28:C29"/>
    <mergeCell ref="C26:C27"/>
    <mergeCell ref="C24:C25"/>
    <mergeCell ref="C22:C23"/>
    <mergeCell ref="C20:C21"/>
    <mergeCell ref="C18:C19"/>
    <mergeCell ref="C16:C17"/>
    <mergeCell ref="C14:C15"/>
    <mergeCell ref="C12:C13"/>
    <mergeCell ref="C8:C9"/>
    <mergeCell ref="C10:C11"/>
    <mergeCell ref="C6:C7"/>
    <mergeCell ref="C2:C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0.85546875" hidden="1" customWidth="1"/>
    <col min="4" max="4" width="13.5703125" style="36" customWidth="1"/>
    <col min="5" max="5" width="11.140625" style="36" customWidth="1"/>
    <col min="6" max="6" width="7.28515625" style="36" customWidth="1"/>
    <col min="7" max="7" width="5.85546875" style="36" customWidth="1"/>
    <col min="8" max="8" width="7.42578125" style="36" customWidth="1"/>
    <col min="9" max="9" width="8.42578125" style="36" customWidth="1"/>
    <col min="10" max="10" width="8.140625" style="36" customWidth="1"/>
    <col min="11" max="12" width="9.140625" style="36" bestFit="1" customWidth="1"/>
    <col min="13" max="13" width="7.5703125" hidden="1" customWidth="1"/>
    <col min="14" max="14" width="7.5703125" style="36" customWidth="1"/>
    <col min="15" max="15" width="8.85546875" style="36" customWidth="1"/>
    <col min="16" max="16" width="9.140625" style="36" customWidth="1"/>
    <col min="17" max="17" width="10.140625" style="36" customWidth="1"/>
    <col min="18" max="18" width="9.140625" style="36" customWidth="1"/>
    <col min="19" max="19" width="10.5703125" style="36" customWidth="1"/>
    <col min="20" max="20" width="10.7109375" style="36" customWidth="1"/>
  </cols>
  <sheetData>
    <row r="1" spans="1:20" ht="15.75" x14ac:dyDescent="0.25">
      <c r="B1" s="9"/>
      <c r="C1" s="17"/>
      <c r="D1" s="9"/>
      <c r="E1" s="9"/>
      <c r="F1" s="9"/>
      <c r="G1" s="9"/>
      <c r="H1" s="9" t="s">
        <v>86</v>
      </c>
      <c r="I1" s="9"/>
      <c r="J1" s="9"/>
      <c r="K1" s="9"/>
      <c r="L1" s="9"/>
      <c r="M1" s="17"/>
      <c r="N1" s="9"/>
      <c r="O1" s="9"/>
      <c r="P1" s="9"/>
      <c r="Q1" s="9"/>
      <c r="R1" s="9">
        <v>2038</v>
      </c>
      <c r="S1" s="9"/>
      <c r="T1" s="9"/>
    </row>
    <row r="2" spans="1:20" ht="70.5" customHeight="1" x14ac:dyDescent="0.25">
      <c r="A2" s="110" t="s">
        <v>87</v>
      </c>
      <c r="B2" s="110" t="s">
        <v>130</v>
      </c>
      <c r="C2" s="123" t="s">
        <v>89</v>
      </c>
      <c r="D2" s="110" t="s">
        <v>89</v>
      </c>
      <c r="E2" s="110" t="s">
        <v>90</v>
      </c>
      <c r="F2" s="110" t="s">
        <v>131</v>
      </c>
      <c r="G2" s="111"/>
      <c r="H2" s="110" t="s">
        <v>132</v>
      </c>
      <c r="I2" s="151"/>
      <c r="J2" s="151"/>
      <c r="K2" s="151"/>
      <c r="L2" s="151"/>
      <c r="M2" s="151"/>
      <c r="N2" s="111"/>
      <c r="O2" s="110" t="s">
        <v>93</v>
      </c>
      <c r="P2" s="111"/>
      <c r="Q2" s="110" t="s">
        <v>133</v>
      </c>
      <c r="R2" s="111"/>
      <c r="S2" s="110" t="s">
        <v>134</v>
      </c>
      <c r="T2" s="111"/>
    </row>
    <row r="3" spans="1:20" ht="15" customHeight="1" x14ac:dyDescent="0.25">
      <c r="A3" s="138"/>
      <c r="B3" s="138"/>
      <c r="C3" s="124"/>
      <c r="D3" s="138"/>
      <c r="E3" s="138"/>
      <c r="F3" s="152" t="s">
        <v>96</v>
      </c>
      <c r="G3" s="110" t="s">
        <v>97</v>
      </c>
      <c r="H3" s="152" t="s">
        <v>98</v>
      </c>
      <c r="I3" s="154"/>
      <c r="J3" s="152" t="s">
        <v>99</v>
      </c>
      <c r="K3" s="154"/>
      <c r="L3" s="152" t="s">
        <v>100</v>
      </c>
      <c r="M3" s="126" t="s">
        <v>101</v>
      </c>
      <c r="N3" s="152" t="s">
        <v>101</v>
      </c>
      <c r="O3" s="152" t="s">
        <v>102</v>
      </c>
      <c r="P3" s="152" t="s">
        <v>103</v>
      </c>
      <c r="Q3" s="152" t="s">
        <v>104</v>
      </c>
      <c r="R3" s="152" t="s">
        <v>105</v>
      </c>
      <c r="S3" s="152" t="s">
        <v>106</v>
      </c>
      <c r="T3" s="152" t="s">
        <v>107</v>
      </c>
    </row>
    <row r="4" spans="1:20" ht="30" x14ac:dyDescent="0.25">
      <c r="A4" s="139"/>
      <c r="B4" s="139"/>
      <c r="C4" s="125"/>
      <c r="D4" s="139"/>
      <c r="E4" s="139"/>
      <c r="F4" s="153"/>
      <c r="G4" s="139"/>
      <c r="H4" s="37" t="s">
        <v>135</v>
      </c>
      <c r="I4" s="37" t="s">
        <v>109</v>
      </c>
      <c r="J4" s="37" t="s">
        <v>135</v>
      </c>
      <c r="K4" s="37" t="s">
        <v>109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0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40" t="s">
        <v>142</v>
      </c>
      <c r="B6" s="39" t="s">
        <v>111</v>
      </c>
      <c r="C6" s="123"/>
      <c r="D6" s="39"/>
      <c r="E6" s="110" t="s">
        <v>112</v>
      </c>
      <c r="F6" s="110" t="s">
        <v>230</v>
      </c>
      <c r="G6" s="110">
        <v>792</v>
      </c>
      <c r="H6" s="193">
        <v>100</v>
      </c>
      <c r="I6" s="193">
        <v>100</v>
      </c>
      <c r="J6" s="193">
        <v>100</v>
      </c>
      <c r="K6" s="193">
        <v>100</v>
      </c>
      <c r="L6" s="110"/>
      <c r="M6" s="123" t="s">
        <v>114</v>
      </c>
      <c r="N6" s="110" t="s">
        <v>112</v>
      </c>
      <c r="O6" s="155">
        <v>45838</v>
      </c>
      <c r="P6" s="155">
        <f>O6</f>
        <v>45838</v>
      </c>
      <c r="Q6" s="147">
        <v>230000</v>
      </c>
      <c r="R6" s="110" t="s">
        <v>114</v>
      </c>
      <c r="S6" s="147">
        <v>230000</v>
      </c>
      <c r="T6" s="147">
        <v>230000</v>
      </c>
    </row>
    <row r="7" spans="1:20" ht="36" customHeight="1" x14ac:dyDescent="0.25">
      <c r="A7" s="141"/>
      <c r="B7" s="40" t="s">
        <v>231</v>
      </c>
      <c r="C7" s="125"/>
      <c r="D7" s="40"/>
      <c r="E7" s="139"/>
      <c r="F7" s="139"/>
      <c r="G7" s="139"/>
      <c r="H7" s="194"/>
      <c r="I7" s="194"/>
      <c r="J7" s="194"/>
      <c r="K7" s="194"/>
      <c r="L7" s="139"/>
      <c r="M7" s="125"/>
      <c r="N7" s="139"/>
      <c r="O7" s="156"/>
      <c r="P7" s="156"/>
      <c r="Q7" s="148"/>
      <c r="R7" s="139"/>
      <c r="S7" s="148"/>
      <c r="T7" s="148"/>
    </row>
    <row r="8" spans="1:20" ht="15" customHeight="1" x14ac:dyDescent="0.25">
      <c r="A8" s="141"/>
      <c r="B8" s="41" t="s">
        <v>116</v>
      </c>
      <c r="C8" s="123"/>
      <c r="D8" s="79" t="s">
        <v>117</v>
      </c>
      <c r="E8" s="110" t="s">
        <v>138</v>
      </c>
      <c r="F8" s="110" t="s">
        <v>119</v>
      </c>
      <c r="G8" s="110">
        <v>796</v>
      </c>
      <c r="H8" s="110" t="s">
        <v>112</v>
      </c>
      <c r="I8" s="110">
        <v>1</v>
      </c>
      <c r="J8" s="110" t="s">
        <v>112</v>
      </c>
      <c r="K8" s="110">
        <v>1</v>
      </c>
      <c r="L8" s="110"/>
      <c r="M8" s="123" t="s">
        <v>114</v>
      </c>
      <c r="N8" s="110" t="s">
        <v>112</v>
      </c>
      <c r="O8" s="182">
        <v>45654</v>
      </c>
      <c r="P8" s="155">
        <v>45651</v>
      </c>
      <c r="Q8" s="110" t="s">
        <v>114</v>
      </c>
      <c r="R8" s="110" t="s">
        <v>114</v>
      </c>
      <c r="S8" s="110" t="s">
        <v>114</v>
      </c>
      <c r="T8" s="110" t="s">
        <v>114</v>
      </c>
    </row>
    <row r="9" spans="1:20" ht="65.25" customHeight="1" x14ac:dyDescent="0.25">
      <c r="A9" s="141"/>
      <c r="B9" s="80" t="s">
        <v>162</v>
      </c>
      <c r="C9" s="125"/>
      <c r="D9" s="81"/>
      <c r="E9" s="138"/>
      <c r="F9" s="139"/>
      <c r="G9" s="139"/>
      <c r="H9" s="139"/>
      <c r="I9" s="139"/>
      <c r="J9" s="139"/>
      <c r="K9" s="139"/>
      <c r="L9" s="139"/>
      <c r="M9" s="125"/>
      <c r="N9" s="139"/>
      <c r="O9" s="183"/>
      <c r="P9" s="156"/>
      <c r="Q9" s="139"/>
      <c r="R9" s="139"/>
      <c r="S9" s="139"/>
      <c r="T9" s="139"/>
    </row>
    <row r="10" spans="1:20" ht="15" customHeight="1" x14ac:dyDescent="0.25">
      <c r="A10" s="141"/>
      <c r="B10" s="82" t="s">
        <v>163</v>
      </c>
      <c r="C10" s="123"/>
      <c r="D10" s="38" t="s">
        <v>122</v>
      </c>
      <c r="E10" s="138"/>
      <c r="F10" s="110" t="s">
        <v>230</v>
      </c>
      <c r="G10" s="110">
        <v>792</v>
      </c>
      <c r="H10" s="110" t="s">
        <v>112</v>
      </c>
      <c r="I10" s="193">
        <v>230000</v>
      </c>
      <c r="J10" s="110" t="s">
        <v>112</v>
      </c>
      <c r="K10" s="193">
        <v>230000</v>
      </c>
      <c r="L10" s="110"/>
      <c r="M10" s="123" t="s">
        <v>114</v>
      </c>
      <c r="N10" s="110" t="s">
        <v>112</v>
      </c>
      <c r="O10" s="155">
        <v>45838</v>
      </c>
      <c r="P10" s="155">
        <f>O10</f>
        <v>45838</v>
      </c>
      <c r="Q10" s="110" t="s">
        <v>114</v>
      </c>
      <c r="R10" s="110" t="s">
        <v>114</v>
      </c>
      <c r="S10" s="110" t="s">
        <v>114</v>
      </c>
      <c r="T10" s="110" t="s">
        <v>114</v>
      </c>
    </row>
    <row r="11" spans="1:20" ht="15" customHeight="1" x14ac:dyDescent="0.25">
      <c r="A11" s="142"/>
      <c r="B11" s="80" t="s">
        <v>124</v>
      </c>
      <c r="C11" s="125"/>
      <c r="D11" s="40"/>
      <c r="E11" s="139"/>
      <c r="F11" s="139"/>
      <c r="G11" s="139"/>
      <c r="H11" s="139"/>
      <c r="I11" s="194"/>
      <c r="J11" s="139"/>
      <c r="K11" s="194"/>
      <c r="L11" s="139"/>
      <c r="M11" s="125"/>
      <c r="N11" s="139"/>
      <c r="O11" s="156"/>
      <c r="P11" s="156"/>
      <c r="Q11" s="139"/>
      <c r="R11" s="139"/>
      <c r="S11" s="139"/>
      <c r="T11" s="139"/>
    </row>
    <row r="12" spans="1:20" x14ac:dyDescent="0.25">
      <c r="A12" s="50" t="s">
        <v>129</v>
      </c>
      <c r="B12" s="51"/>
      <c r="C12" s="32"/>
      <c r="D12" s="51"/>
      <c r="E12" s="51"/>
      <c r="F12" s="51"/>
      <c r="G12" s="51"/>
      <c r="H12" s="51"/>
      <c r="I12" s="51"/>
      <c r="J12" s="51"/>
      <c r="K12" s="51"/>
      <c r="L12" s="51"/>
      <c r="M12" s="32"/>
      <c r="N12" s="51"/>
      <c r="O12" s="53"/>
      <c r="P12" s="54"/>
      <c r="Q12" s="54">
        <f>Q6</f>
        <v>230000</v>
      </c>
      <c r="R12" s="54"/>
      <c r="S12" s="54">
        <f>S6</f>
        <v>230000</v>
      </c>
      <c r="T12" s="54">
        <f>T6</f>
        <v>230000</v>
      </c>
    </row>
    <row r="13" spans="1:20" x14ac:dyDescent="0.25">
      <c r="Q13" s="55"/>
    </row>
    <row r="15" spans="1:20" x14ac:dyDescent="0.25">
      <c r="Q15" s="84"/>
    </row>
  </sheetData>
  <mergeCells count="74">
    <mergeCell ref="P10:P11"/>
    <mergeCell ref="Q10:Q11"/>
    <mergeCell ref="R10:R11"/>
    <mergeCell ref="S10:S11"/>
    <mergeCell ref="T10:T11"/>
    <mergeCell ref="L8:L9"/>
    <mergeCell ref="O10:O11"/>
    <mergeCell ref="N10:N11"/>
    <mergeCell ref="M10:M11"/>
    <mergeCell ref="L10:L11"/>
    <mergeCell ref="L6:L7"/>
    <mergeCell ref="K6:K7"/>
    <mergeCell ref="J6:J7"/>
    <mergeCell ref="I6:I7"/>
    <mergeCell ref="C6:C7"/>
    <mergeCell ref="F6:F7"/>
    <mergeCell ref="H6:H7"/>
    <mergeCell ref="G6:G7"/>
    <mergeCell ref="E6:E7"/>
    <mergeCell ref="R6:R7"/>
    <mergeCell ref="S6:S7"/>
    <mergeCell ref="T6:T7"/>
    <mergeCell ref="T8:T9"/>
    <mergeCell ref="S8:S9"/>
    <mergeCell ref="R8:R9"/>
    <mergeCell ref="M6:M7"/>
    <mergeCell ref="N6:N7"/>
    <mergeCell ref="P8:P9"/>
    <mergeCell ref="Q8:Q9"/>
    <mergeCell ref="Q6:Q7"/>
    <mergeCell ref="P6:P7"/>
    <mergeCell ref="O6:O7"/>
    <mergeCell ref="O8:O9"/>
    <mergeCell ref="N8:N9"/>
    <mergeCell ref="M8:M9"/>
    <mergeCell ref="H8:H9"/>
    <mergeCell ref="I8:I9"/>
    <mergeCell ref="J8:J9"/>
    <mergeCell ref="K8:K9"/>
    <mergeCell ref="F10:F11"/>
    <mergeCell ref="G10:G11"/>
    <mergeCell ref="H10:H11"/>
    <mergeCell ref="I10:I11"/>
    <mergeCell ref="J10:J11"/>
    <mergeCell ref="K10:K11"/>
    <mergeCell ref="A2:A4"/>
    <mergeCell ref="A6:A11"/>
    <mergeCell ref="C10:C11"/>
    <mergeCell ref="C8:C9"/>
    <mergeCell ref="S2:T2"/>
    <mergeCell ref="T3:T4"/>
    <mergeCell ref="S3:S4"/>
    <mergeCell ref="Q2:R2"/>
    <mergeCell ref="R3:R4"/>
    <mergeCell ref="Q3:Q4"/>
    <mergeCell ref="O2:P2"/>
    <mergeCell ref="P3:P4"/>
    <mergeCell ref="O3:O4"/>
    <mergeCell ref="E8:E11"/>
    <mergeCell ref="F8:F9"/>
    <mergeCell ref="G8:G9"/>
    <mergeCell ref="H3:I3"/>
    <mergeCell ref="J3:K3"/>
    <mergeCell ref="H2:N2"/>
    <mergeCell ref="L3:L4"/>
    <mergeCell ref="M3:M4"/>
    <mergeCell ref="N3:N4"/>
    <mergeCell ref="B2:B4"/>
    <mergeCell ref="C2:C4"/>
    <mergeCell ref="D2:D4"/>
    <mergeCell ref="E2:E4"/>
    <mergeCell ref="F3:F4"/>
    <mergeCell ref="F2:G2"/>
    <mergeCell ref="G3:G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140625" customWidth="1"/>
    <col min="5" max="5" width="11.140625" customWidth="1"/>
    <col min="6" max="6" width="7.28515625" customWidth="1"/>
    <col min="7" max="7" width="5.85546875" customWidth="1"/>
    <col min="8" max="8" width="8.1406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9.4257812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A1">
        <v>2046</v>
      </c>
      <c r="B1" s="17"/>
      <c r="C1" s="17"/>
      <c r="D1" s="17"/>
      <c r="E1" s="17"/>
      <c r="F1" s="17"/>
      <c r="G1" s="184" t="s">
        <v>86</v>
      </c>
      <c r="H1" s="185"/>
      <c r="I1" s="185"/>
      <c r="J1" s="185"/>
      <c r="K1" s="185"/>
      <c r="L1" s="185"/>
      <c r="M1" s="185"/>
      <c r="N1" s="185"/>
      <c r="O1" s="185"/>
      <c r="P1" s="185"/>
      <c r="Q1" s="186"/>
      <c r="R1" s="17">
        <v>2046</v>
      </c>
      <c r="S1" s="17"/>
      <c r="T1" s="17"/>
    </row>
    <row r="2" spans="1:20" ht="70.5" customHeight="1" x14ac:dyDescent="0.25">
      <c r="A2" s="123" t="s">
        <v>87</v>
      </c>
      <c r="B2" s="123" t="s">
        <v>88</v>
      </c>
      <c r="C2" s="123" t="s">
        <v>89</v>
      </c>
      <c r="D2" s="123" t="s">
        <v>89</v>
      </c>
      <c r="E2" s="123" t="s">
        <v>90</v>
      </c>
      <c r="F2" s="123" t="s">
        <v>91</v>
      </c>
      <c r="G2" s="128"/>
      <c r="H2" s="123" t="s">
        <v>92</v>
      </c>
      <c r="I2" s="130"/>
      <c r="J2" s="130"/>
      <c r="K2" s="130"/>
      <c r="L2" s="130"/>
      <c r="M2" s="130"/>
      <c r="N2" s="128"/>
      <c r="O2" s="123" t="s">
        <v>93</v>
      </c>
      <c r="P2" s="128"/>
      <c r="Q2" s="123" t="s">
        <v>94</v>
      </c>
      <c r="R2" s="128"/>
      <c r="S2" s="123" t="s">
        <v>95</v>
      </c>
      <c r="T2" s="128"/>
    </row>
    <row r="3" spans="1:20" ht="15" customHeight="1" x14ac:dyDescent="0.25">
      <c r="A3" s="124"/>
      <c r="B3" s="124"/>
      <c r="C3" s="124"/>
      <c r="D3" s="124"/>
      <c r="E3" s="124"/>
      <c r="F3" s="126" t="s">
        <v>96</v>
      </c>
      <c r="G3" s="123" t="s">
        <v>97</v>
      </c>
      <c r="H3" s="126" t="s">
        <v>98</v>
      </c>
      <c r="I3" s="129"/>
      <c r="J3" s="126" t="s">
        <v>99</v>
      </c>
      <c r="K3" s="129"/>
      <c r="L3" s="126" t="s">
        <v>100</v>
      </c>
      <c r="M3" s="126" t="s">
        <v>101</v>
      </c>
      <c r="N3" s="126" t="s">
        <v>101</v>
      </c>
      <c r="O3" s="126" t="s">
        <v>102</v>
      </c>
      <c r="P3" s="126" t="s">
        <v>103</v>
      </c>
      <c r="Q3" s="126" t="s">
        <v>104</v>
      </c>
      <c r="R3" s="126" t="s">
        <v>105</v>
      </c>
      <c r="S3" s="126" t="s">
        <v>106</v>
      </c>
      <c r="T3" s="126" t="s">
        <v>107</v>
      </c>
    </row>
    <row r="4" spans="1:20" ht="30" x14ac:dyDescent="0.25">
      <c r="A4" s="125"/>
      <c r="B4" s="125"/>
      <c r="C4" s="125"/>
      <c r="D4" s="125"/>
      <c r="E4" s="125"/>
      <c r="F4" s="127"/>
      <c r="G4" s="125"/>
      <c r="H4" s="19" t="s">
        <v>135</v>
      </c>
      <c r="I4" s="19" t="s">
        <v>109</v>
      </c>
      <c r="J4" s="19" t="s">
        <v>135</v>
      </c>
      <c r="K4" s="19" t="s">
        <v>109</v>
      </c>
      <c r="L4" s="127"/>
      <c r="M4" s="127"/>
      <c r="N4" s="127"/>
      <c r="O4" s="127"/>
      <c r="P4" s="127"/>
      <c r="Q4" s="127"/>
      <c r="R4" s="127"/>
      <c r="S4" s="127"/>
      <c r="T4" s="127"/>
    </row>
    <row r="5" spans="1:20" x14ac:dyDescent="0.25">
      <c r="A5" s="18">
        <v>1</v>
      </c>
      <c r="B5" s="18">
        <v>2</v>
      </c>
      <c r="C5" s="18">
        <v>3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12</v>
      </c>
      <c r="O5" s="18">
        <v>13</v>
      </c>
      <c r="P5" s="18">
        <v>14</v>
      </c>
      <c r="Q5" s="18">
        <v>15</v>
      </c>
      <c r="R5" s="18">
        <v>16</v>
      </c>
      <c r="S5" s="18">
        <v>17</v>
      </c>
      <c r="T5" s="18">
        <v>18</v>
      </c>
    </row>
    <row r="6" spans="1:20" ht="21" customHeight="1" x14ac:dyDescent="0.25">
      <c r="A6" s="133" t="s">
        <v>146</v>
      </c>
      <c r="B6" s="21" t="s">
        <v>111</v>
      </c>
      <c r="C6" s="123"/>
      <c r="D6" s="21"/>
      <c r="E6" s="123" t="s">
        <v>112</v>
      </c>
      <c r="F6" s="123" t="s">
        <v>113</v>
      </c>
      <c r="G6" s="123">
        <v>744</v>
      </c>
      <c r="H6" s="187">
        <v>90</v>
      </c>
      <c r="I6" s="187">
        <v>90</v>
      </c>
      <c r="J6" s="187">
        <v>100</v>
      </c>
      <c r="K6" s="187">
        <f>J6</f>
        <v>100</v>
      </c>
      <c r="L6" s="187"/>
      <c r="M6" s="123" t="s">
        <v>114</v>
      </c>
      <c r="N6" s="123" t="s">
        <v>112</v>
      </c>
      <c r="O6" s="131">
        <v>45838</v>
      </c>
      <c r="P6" s="131">
        <v>45838</v>
      </c>
      <c r="Q6" s="136">
        <v>1108670.19</v>
      </c>
      <c r="R6" s="123" t="s">
        <v>114</v>
      </c>
      <c r="S6" s="136">
        <v>708670.19</v>
      </c>
      <c r="T6" s="136">
        <v>708663</v>
      </c>
    </row>
    <row r="7" spans="1:20" ht="96" customHeight="1" x14ac:dyDescent="0.25">
      <c r="A7" s="134"/>
      <c r="B7" s="22" t="s">
        <v>232</v>
      </c>
      <c r="C7" s="125"/>
      <c r="D7" s="22"/>
      <c r="E7" s="125"/>
      <c r="F7" s="125"/>
      <c r="G7" s="125"/>
      <c r="H7" s="188"/>
      <c r="I7" s="188"/>
      <c r="J7" s="188"/>
      <c r="K7" s="188"/>
      <c r="L7" s="188"/>
      <c r="M7" s="125"/>
      <c r="N7" s="125"/>
      <c r="O7" s="132"/>
      <c r="P7" s="132"/>
      <c r="Q7" s="137"/>
      <c r="R7" s="125"/>
      <c r="S7" s="137"/>
      <c r="T7" s="137"/>
    </row>
    <row r="8" spans="1:20" ht="15" customHeight="1" x14ac:dyDescent="0.25">
      <c r="A8" s="134"/>
      <c r="B8" s="24" t="s">
        <v>116</v>
      </c>
      <c r="C8" s="123"/>
      <c r="D8" s="73" t="s">
        <v>117</v>
      </c>
      <c r="E8" s="123" t="s">
        <v>138</v>
      </c>
      <c r="F8" s="123" t="s">
        <v>119</v>
      </c>
      <c r="G8" s="123">
        <v>796</v>
      </c>
      <c r="H8" s="123" t="s">
        <v>112</v>
      </c>
      <c r="I8" s="123">
        <v>1</v>
      </c>
      <c r="J8" s="123" t="s">
        <v>112</v>
      </c>
      <c r="K8" s="123">
        <v>1</v>
      </c>
      <c r="L8" s="123"/>
      <c r="M8" s="123" t="s">
        <v>114</v>
      </c>
      <c r="N8" s="123" t="s">
        <v>112</v>
      </c>
      <c r="O8" s="178">
        <v>45654</v>
      </c>
      <c r="P8" s="131">
        <v>45651</v>
      </c>
      <c r="Q8" s="123" t="s">
        <v>114</v>
      </c>
      <c r="R8" s="123" t="s">
        <v>114</v>
      </c>
      <c r="S8" s="123" t="s">
        <v>114</v>
      </c>
      <c r="T8" s="123" t="s">
        <v>114</v>
      </c>
    </row>
    <row r="9" spans="1:20" ht="56.25" customHeight="1" x14ac:dyDescent="0.25">
      <c r="A9" s="134"/>
      <c r="B9" s="74" t="s">
        <v>162</v>
      </c>
      <c r="C9" s="125"/>
      <c r="D9" s="75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79"/>
      <c r="P9" s="132"/>
      <c r="Q9" s="125"/>
      <c r="R9" s="125"/>
      <c r="S9" s="125"/>
      <c r="T9" s="125"/>
    </row>
    <row r="10" spans="1:20" ht="15.75" customHeight="1" x14ac:dyDescent="0.25">
      <c r="A10" s="134"/>
      <c r="B10" s="86" t="s">
        <v>163</v>
      </c>
      <c r="C10" s="123"/>
      <c r="D10" s="20" t="s">
        <v>122</v>
      </c>
      <c r="E10" s="124"/>
      <c r="F10" s="123" t="s">
        <v>123</v>
      </c>
      <c r="G10" s="123">
        <v>383</v>
      </c>
      <c r="H10" s="136" t="s">
        <v>112</v>
      </c>
      <c r="I10" s="136">
        <v>637803.17000000004</v>
      </c>
      <c r="J10" s="187" t="s">
        <v>112</v>
      </c>
      <c r="K10" s="136">
        <f>T6</f>
        <v>708663</v>
      </c>
      <c r="L10" s="136"/>
      <c r="M10" s="123" t="s">
        <v>114</v>
      </c>
      <c r="N10" s="123" t="s">
        <v>112</v>
      </c>
      <c r="O10" s="131">
        <v>45838</v>
      </c>
      <c r="P10" s="131">
        <v>45838</v>
      </c>
      <c r="Q10" s="123" t="s">
        <v>114</v>
      </c>
      <c r="R10" s="123" t="s">
        <v>114</v>
      </c>
      <c r="S10" s="123" t="s">
        <v>114</v>
      </c>
      <c r="T10" s="123" t="s">
        <v>114</v>
      </c>
    </row>
    <row r="11" spans="1:20" ht="12" customHeight="1" x14ac:dyDescent="0.25">
      <c r="A11" s="135"/>
      <c r="B11" s="74" t="s">
        <v>233</v>
      </c>
      <c r="C11" s="125"/>
      <c r="D11" s="22"/>
      <c r="E11" s="125"/>
      <c r="F11" s="125"/>
      <c r="G11" s="125"/>
      <c r="H11" s="137"/>
      <c r="I11" s="137"/>
      <c r="J11" s="188"/>
      <c r="K11" s="137"/>
      <c r="L11" s="137"/>
      <c r="M11" s="125"/>
      <c r="N11" s="125"/>
      <c r="O11" s="132"/>
      <c r="P11" s="132"/>
      <c r="Q11" s="125"/>
      <c r="R11" s="125"/>
      <c r="S11" s="125"/>
      <c r="T11" s="125"/>
    </row>
    <row r="12" spans="1:20" x14ac:dyDescent="0.25">
      <c r="A12" s="31" t="s">
        <v>129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4"/>
      <c r="Q12" s="34">
        <f>Q6</f>
        <v>1108670.19</v>
      </c>
      <c r="R12" s="34"/>
      <c r="S12" s="34">
        <f>S6</f>
        <v>708670.19</v>
      </c>
      <c r="T12" s="34">
        <f>T6</f>
        <v>708663</v>
      </c>
    </row>
    <row r="13" spans="1:20" x14ac:dyDescent="0.25">
      <c r="Q13" s="77"/>
    </row>
    <row r="15" spans="1:20" x14ac:dyDescent="0.25">
      <c r="Q15" s="78">
        <f>Q6</f>
        <v>1108670.19</v>
      </c>
    </row>
  </sheetData>
  <mergeCells count="75">
    <mergeCell ref="I8:I9"/>
    <mergeCell ref="H8:H9"/>
    <mergeCell ref="N8:N9"/>
    <mergeCell ref="M8:M9"/>
    <mergeCell ref="L8:L9"/>
    <mergeCell ref="K8:K9"/>
    <mergeCell ref="J8:J9"/>
    <mergeCell ref="O10:O11"/>
    <mergeCell ref="T8:T9"/>
    <mergeCell ref="S8:S9"/>
    <mergeCell ref="R8:R9"/>
    <mergeCell ref="Q8:Q9"/>
    <mergeCell ref="P8:P9"/>
    <mergeCell ref="O8:O9"/>
    <mergeCell ref="F10:F11"/>
    <mergeCell ref="G10:G11"/>
    <mergeCell ref="G8:G9"/>
    <mergeCell ref="F8:F9"/>
    <mergeCell ref="T10:T11"/>
    <mergeCell ref="S10:S11"/>
    <mergeCell ref="R10:R11"/>
    <mergeCell ref="Q10:Q11"/>
    <mergeCell ref="I10:I11"/>
    <mergeCell ref="H10:H11"/>
    <mergeCell ref="N10:N11"/>
    <mergeCell ref="M10:M11"/>
    <mergeCell ref="L10:L11"/>
    <mergeCell ref="K10:K11"/>
    <mergeCell ref="J10:J11"/>
    <mergeCell ref="P10:P11"/>
    <mergeCell ref="A6:A11"/>
    <mergeCell ref="C2:C4"/>
    <mergeCell ref="C8:C9"/>
    <mergeCell ref="E8:E11"/>
    <mergeCell ref="A2:A4"/>
    <mergeCell ref="B2:B4"/>
    <mergeCell ref="C6:C7"/>
    <mergeCell ref="C10:C11"/>
    <mergeCell ref="J6:J7"/>
    <mergeCell ref="T6:T7"/>
    <mergeCell ref="T3:T4"/>
    <mergeCell ref="S3:S4"/>
    <mergeCell ref="S2:T2"/>
    <mergeCell ref="S6:S7"/>
    <mergeCell ref="R6:R7"/>
    <mergeCell ref="Q6:Q7"/>
    <mergeCell ref="K6:K7"/>
    <mergeCell ref="O6:O7"/>
    <mergeCell ref="N6:N7"/>
    <mergeCell ref="M6:M7"/>
    <mergeCell ref="L6:L7"/>
    <mergeCell ref="P6:P7"/>
    <mergeCell ref="E6:E7"/>
    <mergeCell ref="F6:F7"/>
    <mergeCell ref="G6:G7"/>
    <mergeCell ref="H6:H7"/>
    <mergeCell ref="I6:I7"/>
    <mergeCell ref="D2:D4"/>
    <mergeCell ref="E2:E4"/>
    <mergeCell ref="F2:G2"/>
    <mergeCell ref="F3:F4"/>
    <mergeCell ref="G3:G4"/>
    <mergeCell ref="G1:Q1"/>
    <mergeCell ref="H2:N2"/>
    <mergeCell ref="H3:I3"/>
    <mergeCell ref="J3:K3"/>
    <mergeCell ref="O2:P2"/>
    <mergeCell ref="L3:L4"/>
    <mergeCell ref="M3:M4"/>
    <mergeCell ref="N3:N4"/>
    <mergeCell ref="O3:O4"/>
    <mergeCell ref="P3:P4"/>
    <mergeCell ref="Q3:Q4"/>
    <mergeCell ref="Q2:R2"/>
    <mergeCell ref="R3:R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140625" customWidth="1"/>
    <col min="5" max="5" width="11.140625" customWidth="1"/>
    <col min="6" max="6" width="7.28515625" customWidth="1"/>
    <col min="7" max="7" width="5.85546875" customWidth="1"/>
    <col min="8" max="8" width="8.1406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9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17"/>
      <c r="C1" s="17"/>
      <c r="D1" s="17"/>
      <c r="E1" s="17"/>
      <c r="F1" s="17"/>
      <c r="G1" s="17"/>
      <c r="H1" s="17" t="s">
        <v>86</v>
      </c>
      <c r="I1" s="17"/>
      <c r="J1" s="17"/>
      <c r="K1" s="17"/>
      <c r="L1" s="17"/>
      <c r="M1" s="17"/>
      <c r="N1" s="17"/>
      <c r="O1" s="17"/>
      <c r="P1" s="17"/>
      <c r="Q1" s="17"/>
      <c r="R1" s="17">
        <v>2047</v>
      </c>
      <c r="S1" s="17"/>
      <c r="T1" s="17"/>
    </row>
    <row r="2" spans="1:20" ht="70.5" customHeight="1" x14ac:dyDescent="0.25">
      <c r="A2" s="123" t="s">
        <v>87</v>
      </c>
      <c r="B2" s="123" t="s">
        <v>88</v>
      </c>
      <c r="C2" s="123" t="s">
        <v>89</v>
      </c>
      <c r="D2" s="123" t="s">
        <v>89</v>
      </c>
      <c r="E2" s="123" t="s">
        <v>90</v>
      </c>
      <c r="F2" s="123" t="s">
        <v>91</v>
      </c>
      <c r="G2" s="128"/>
      <c r="H2" s="123" t="s">
        <v>92</v>
      </c>
      <c r="I2" s="130"/>
      <c r="J2" s="130"/>
      <c r="K2" s="130"/>
      <c r="L2" s="130"/>
      <c r="M2" s="130"/>
      <c r="N2" s="128"/>
      <c r="O2" s="123" t="s">
        <v>93</v>
      </c>
      <c r="P2" s="128"/>
      <c r="Q2" s="123" t="s">
        <v>94</v>
      </c>
      <c r="R2" s="128"/>
      <c r="S2" s="123" t="s">
        <v>95</v>
      </c>
      <c r="T2" s="128"/>
    </row>
    <row r="3" spans="1:20" ht="15" customHeight="1" x14ac:dyDescent="0.25">
      <c r="A3" s="124"/>
      <c r="B3" s="124"/>
      <c r="C3" s="124"/>
      <c r="D3" s="124"/>
      <c r="E3" s="124"/>
      <c r="F3" s="126" t="s">
        <v>96</v>
      </c>
      <c r="G3" s="123" t="s">
        <v>97</v>
      </c>
      <c r="H3" s="126" t="s">
        <v>98</v>
      </c>
      <c r="I3" s="129"/>
      <c r="J3" s="126" t="s">
        <v>99</v>
      </c>
      <c r="K3" s="129"/>
      <c r="L3" s="126" t="s">
        <v>100</v>
      </c>
      <c r="M3" s="126" t="s">
        <v>101</v>
      </c>
      <c r="N3" s="126" t="s">
        <v>101</v>
      </c>
      <c r="O3" s="126" t="s">
        <v>102</v>
      </c>
      <c r="P3" s="126" t="s">
        <v>103</v>
      </c>
      <c r="Q3" s="126" t="s">
        <v>104</v>
      </c>
      <c r="R3" s="126" t="s">
        <v>105</v>
      </c>
      <c r="S3" s="126" t="s">
        <v>106</v>
      </c>
      <c r="T3" s="126" t="s">
        <v>107</v>
      </c>
    </row>
    <row r="4" spans="1:20" ht="30" x14ac:dyDescent="0.25">
      <c r="A4" s="125"/>
      <c r="B4" s="125"/>
      <c r="C4" s="125"/>
      <c r="D4" s="125"/>
      <c r="E4" s="125"/>
      <c r="F4" s="127"/>
      <c r="G4" s="125"/>
      <c r="H4" s="19" t="s">
        <v>135</v>
      </c>
      <c r="I4" s="19" t="s">
        <v>109</v>
      </c>
      <c r="J4" s="19" t="s">
        <v>135</v>
      </c>
      <c r="K4" s="19" t="s">
        <v>109</v>
      </c>
      <c r="L4" s="127"/>
      <c r="M4" s="127"/>
      <c r="N4" s="127"/>
      <c r="O4" s="127"/>
      <c r="P4" s="127"/>
      <c r="Q4" s="127"/>
      <c r="R4" s="127"/>
      <c r="S4" s="127"/>
      <c r="T4" s="127"/>
    </row>
    <row r="5" spans="1:20" x14ac:dyDescent="0.25">
      <c r="A5" s="18">
        <v>1</v>
      </c>
      <c r="B5" s="18">
        <v>2</v>
      </c>
      <c r="C5" s="18">
        <v>3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12</v>
      </c>
      <c r="O5" s="18">
        <v>13</v>
      </c>
      <c r="P5" s="18">
        <v>14</v>
      </c>
      <c r="Q5" s="18">
        <v>15</v>
      </c>
      <c r="R5" s="18">
        <v>16</v>
      </c>
      <c r="S5" s="18">
        <v>17</v>
      </c>
      <c r="T5" s="18">
        <v>18</v>
      </c>
    </row>
    <row r="6" spans="1:20" ht="21" customHeight="1" x14ac:dyDescent="0.25">
      <c r="A6" s="133" t="s">
        <v>146</v>
      </c>
      <c r="B6" s="21" t="s">
        <v>111</v>
      </c>
      <c r="C6" s="123"/>
      <c r="D6" s="21"/>
      <c r="E6" s="123" t="s">
        <v>112</v>
      </c>
      <c r="F6" s="123" t="s">
        <v>113</v>
      </c>
      <c r="G6" s="123">
        <v>744</v>
      </c>
      <c r="H6" s="187">
        <v>90</v>
      </c>
      <c r="I6" s="187">
        <v>90</v>
      </c>
      <c r="J6" s="187">
        <v>100</v>
      </c>
      <c r="K6" s="187">
        <f>J6</f>
        <v>100</v>
      </c>
      <c r="L6" s="187"/>
      <c r="M6" s="123" t="s">
        <v>114</v>
      </c>
      <c r="N6" s="123" t="s">
        <v>112</v>
      </c>
      <c r="O6" s="131">
        <v>45838</v>
      </c>
      <c r="P6" s="131">
        <v>45838</v>
      </c>
      <c r="Q6" s="136">
        <v>112978.62</v>
      </c>
      <c r="R6" s="123" t="s">
        <v>114</v>
      </c>
      <c r="S6" s="136">
        <v>112978.62</v>
      </c>
      <c r="T6" s="136">
        <v>112968</v>
      </c>
    </row>
    <row r="7" spans="1:20" ht="92.25" customHeight="1" x14ac:dyDescent="0.25">
      <c r="A7" s="134"/>
      <c r="B7" s="22" t="s">
        <v>234</v>
      </c>
      <c r="C7" s="125"/>
      <c r="D7" s="22"/>
      <c r="E7" s="125"/>
      <c r="F7" s="125"/>
      <c r="G7" s="125"/>
      <c r="H7" s="188"/>
      <c r="I7" s="188"/>
      <c r="J7" s="188"/>
      <c r="K7" s="188"/>
      <c r="L7" s="188"/>
      <c r="M7" s="125"/>
      <c r="N7" s="125"/>
      <c r="O7" s="132"/>
      <c r="P7" s="132"/>
      <c r="Q7" s="137"/>
      <c r="R7" s="125"/>
      <c r="S7" s="137"/>
      <c r="T7" s="137"/>
    </row>
    <row r="8" spans="1:20" ht="15" customHeight="1" x14ac:dyDescent="0.25">
      <c r="A8" s="134"/>
      <c r="B8" s="24" t="s">
        <v>116</v>
      </c>
      <c r="C8" s="123"/>
      <c r="D8" s="73" t="s">
        <v>117</v>
      </c>
      <c r="E8" s="123" t="s">
        <v>138</v>
      </c>
      <c r="F8" s="123" t="s">
        <v>119</v>
      </c>
      <c r="G8" s="123">
        <v>796</v>
      </c>
      <c r="H8" s="123" t="s">
        <v>112</v>
      </c>
      <c r="I8" s="123">
        <v>1</v>
      </c>
      <c r="J8" s="123" t="s">
        <v>112</v>
      </c>
      <c r="K8" s="123">
        <v>1</v>
      </c>
      <c r="L8" s="123"/>
      <c r="M8" s="123" t="s">
        <v>114</v>
      </c>
      <c r="N8" s="123" t="s">
        <v>112</v>
      </c>
      <c r="O8" s="178">
        <v>45808</v>
      </c>
      <c r="P8" s="131">
        <v>45783</v>
      </c>
      <c r="Q8" s="123" t="s">
        <v>114</v>
      </c>
      <c r="R8" s="123" t="s">
        <v>114</v>
      </c>
      <c r="S8" s="123" t="s">
        <v>114</v>
      </c>
      <c r="T8" s="123" t="s">
        <v>114</v>
      </c>
    </row>
    <row r="9" spans="1:20" ht="56.25" customHeight="1" x14ac:dyDescent="0.25">
      <c r="A9" s="134"/>
      <c r="B9" s="74" t="s">
        <v>162</v>
      </c>
      <c r="C9" s="125"/>
      <c r="D9" s="75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79"/>
      <c r="P9" s="132"/>
      <c r="Q9" s="125"/>
      <c r="R9" s="125"/>
      <c r="S9" s="125"/>
      <c r="T9" s="125"/>
    </row>
    <row r="10" spans="1:20" ht="15.75" customHeight="1" x14ac:dyDescent="0.25">
      <c r="A10" s="134"/>
      <c r="B10" s="86" t="s">
        <v>163</v>
      </c>
      <c r="C10" s="123"/>
      <c r="D10" s="20" t="s">
        <v>122</v>
      </c>
      <c r="E10" s="124"/>
      <c r="F10" s="123" t="s">
        <v>123</v>
      </c>
      <c r="G10" s="123">
        <v>383</v>
      </c>
      <c r="H10" s="136" t="s">
        <v>112</v>
      </c>
      <c r="I10" s="136">
        <f>Q6*H6%</f>
        <v>101680.758</v>
      </c>
      <c r="J10" s="187" t="s">
        <v>112</v>
      </c>
      <c r="K10" s="136">
        <f>T6</f>
        <v>112968</v>
      </c>
      <c r="L10" s="136"/>
      <c r="M10" s="123" t="s">
        <v>114</v>
      </c>
      <c r="N10" s="123" t="s">
        <v>112</v>
      </c>
      <c r="O10" s="131">
        <v>45838</v>
      </c>
      <c r="P10" s="131">
        <f>O10</f>
        <v>45838</v>
      </c>
      <c r="Q10" s="123" t="s">
        <v>114</v>
      </c>
      <c r="R10" s="123" t="s">
        <v>114</v>
      </c>
      <c r="S10" s="123" t="s">
        <v>114</v>
      </c>
      <c r="T10" s="123" t="s">
        <v>114</v>
      </c>
    </row>
    <row r="11" spans="1:20" ht="12" customHeight="1" x14ac:dyDescent="0.25">
      <c r="A11" s="135"/>
      <c r="B11" s="74" t="s">
        <v>233</v>
      </c>
      <c r="C11" s="125"/>
      <c r="D11" s="22"/>
      <c r="E11" s="125"/>
      <c r="F11" s="125"/>
      <c r="G11" s="125"/>
      <c r="H11" s="137"/>
      <c r="I11" s="137"/>
      <c r="J11" s="188"/>
      <c r="K11" s="137"/>
      <c r="L11" s="137"/>
      <c r="M11" s="125"/>
      <c r="N11" s="125"/>
      <c r="O11" s="132"/>
      <c r="P11" s="132"/>
      <c r="Q11" s="125"/>
      <c r="R11" s="125"/>
      <c r="S11" s="125"/>
      <c r="T11" s="125"/>
    </row>
    <row r="12" spans="1:20" x14ac:dyDescent="0.25">
      <c r="A12" s="31" t="s">
        <v>129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4"/>
      <c r="Q12" s="34">
        <f>Q6</f>
        <v>112978.62</v>
      </c>
      <c r="R12" s="34"/>
      <c r="S12" s="34">
        <f>S6</f>
        <v>112978.62</v>
      </c>
      <c r="T12" s="34">
        <f>T6</f>
        <v>112968</v>
      </c>
    </row>
    <row r="13" spans="1:20" x14ac:dyDescent="0.25">
      <c r="Q13" s="77"/>
    </row>
    <row r="15" spans="1:20" x14ac:dyDescent="0.25">
      <c r="Q15" s="78">
        <f>Q6</f>
        <v>112978.62</v>
      </c>
    </row>
  </sheetData>
  <mergeCells count="74">
    <mergeCell ref="T10:T11"/>
    <mergeCell ref="S10:S11"/>
    <mergeCell ref="M10:M11"/>
    <mergeCell ref="N10:N11"/>
    <mergeCell ref="O10:O11"/>
    <mergeCell ref="Q10:Q11"/>
    <mergeCell ref="R10:R11"/>
    <mergeCell ref="P10:P11"/>
    <mergeCell ref="L10:L11"/>
    <mergeCell ref="K10:K11"/>
    <mergeCell ref="J10:J11"/>
    <mergeCell ref="I10:I11"/>
    <mergeCell ref="H10:H11"/>
    <mergeCell ref="J8:J9"/>
    <mergeCell ref="I8:I9"/>
    <mergeCell ref="H8:H9"/>
    <mergeCell ref="A6:A11"/>
    <mergeCell ref="C6:C7"/>
    <mergeCell ref="C8:C9"/>
    <mergeCell ref="E6:E7"/>
    <mergeCell ref="F6:F7"/>
    <mergeCell ref="E8:E11"/>
    <mergeCell ref="G6:G7"/>
    <mergeCell ref="F8:F9"/>
    <mergeCell ref="G8:G9"/>
    <mergeCell ref="C10:C11"/>
    <mergeCell ref="F10:F11"/>
    <mergeCell ref="G10:G11"/>
    <mergeCell ref="O8:O9"/>
    <mergeCell ref="N8:N9"/>
    <mergeCell ref="M8:M9"/>
    <mergeCell ref="L8:L9"/>
    <mergeCell ref="K8:K9"/>
    <mergeCell ref="T8:T9"/>
    <mergeCell ref="S8:S9"/>
    <mergeCell ref="R8:R9"/>
    <mergeCell ref="Q8:Q9"/>
    <mergeCell ref="P8:P9"/>
    <mergeCell ref="M3:M4"/>
    <mergeCell ref="L3:L4"/>
    <mergeCell ref="G3:G4"/>
    <mergeCell ref="H3:I3"/>
    <mergeCell ref="J3:K3"/>
    <mergeCell ref="R6:R7"/>
    <mergeCell ref="S6:S7"/>
    <mergeCell ref="T6:T7"/>
    <mergeCell ref="A2:A4"/>
    <mergeCell ref="B2:B4"/>
    <mergeCell ref="C2:C4"/>
    <mergeCell ref="D2:D4"/>
    <mergeCell ref="E2:E4"/>
    <mergeCell ref="F3:F4"/>
    <mergeCell ref="T3:T4"/>
    <mergeCell ref="S3:S4"/>
    <mergeCell ref="R3:R4"/>
    <mergeCell ref="Q3:Q4"/>
    <mergeCell ref="P3:P4"/>
    <mergeCell ref="O3:O4"/>
    <mergeCell ref="N3:N4"/>
    <mergeCell ref="M6:M7"/>
    <mergeCell ref="N6:N7"/>
    <mergeCell ref="O6:O7"/>
    <mergeCell ref="P6:P7"/>
    <mergeCell ref="Q6:Q7"/>
    <mergeCell ref="H6:H7"/>
    <mergeCell ref="I6:I7"/>
    <mergeCell ref="J6:J7"/>
    <mergeCell ref="K6:K7"/>
    <mergeCell ref="L6:L7"/>
    <mergeCell ref="F2:G2"/>
    <mergeCell ref="H2:N2"/>
    <mergeCell ref="O2:P2"/>
    <mergeCell ref="Q2:R2"/>
    <mergeCell ref="S2:T2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140625" customWidth="1"/>
    <col min="5" max="5" width="11.140625" customWidth="1"/>
    <col min="6" max="6" width="7.28515625" customWidth="1"/>
    <col min="7" max="7" width="5.85546875" customWidth="1"/>
    <col min="8" max="8" width="8.1406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5" width="9.8554687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17"/>
      <c r="C1" s="17"/>
      <c r="D1" s="17"/>
      <c r="E1" s="17"/>
      <c r="F1" s="17"/>
      <c r="G1" s="17"/>
      <c r="H1" s="17" t="s">
        <v>86</v>
      </c>
      <c r="I1" s="17"/>
      <c r="J1" s="17"/>
      <c r="K1" s="17"/>
      <c r="L1" s="17"/>
      <c r="M1" s="17"/>
      <c r="N1" s="17"/>
      <c r="O1" s="17"/>
      <c r="P1" s="17"/>
      <c r="Q1" s="17"/>
      <c r="R1" s="17">
        <v>2048</v>
      </c>
      <c r="S1" s="17"/>
      <c r="T1" s="17"/>
    </row>
    <row r="2" spans="1:20" ht="70.5" customHeight="1" x14ac:dyDescent="0.25">
      <c r="A2" s="123" t="s">
        <v>87</v>
      </c>
      <c r="B2" s="123" t="s">
        <v>88</v>
      </c>
      <c r="C2" s="123" t="s">
        <v>89</v>
      </c>
      <c r="D2" s="123" t="s">
        <v>89</v>
      </c>
      <c r="E2" s="123" t="s">
        <v>90</v>
      </c>
      <c r="F2" s="123" t="s">
        <v>91</v>
      </c>
      <c r="G2" s="128"/>
      <c r="H2" s="123" t="s">
        <v>92</v>
      </c>
      <c r="I2" s="130"/>
      <c r="J2" s="130"/>
      <c r="K2" s="130"/>
      <c r="L2" s="130"/>
      <c r="M2" s="130"/>
      <c r="N2" s="128"/>
      <c r="O2" s="123" t="s">
        <v>93</v>
      </c>
      <c r="P2" s="128"/>
      <c r="Q2" s="123" t="s">
        <v>94</v>
      </c>
      <c r="R2" s="128"/>
      <c r="S2" s="123" t="s">
        <v>95</v>
      </c>
      <c r="T2" s="128"/>
    </row>
    <row r="3" spans="1:20" ht="15" customHeight="1" x14ac:dyDescent="0.25">
      <c r="A3" s="124"/>
      <c r="B3" s="124"/>
      <c r="C3" s="124"/>
      <c r="D3" s="124"/>
      <c r="E3" s="124"/>
      <c r="F3" s="126" t="s">
        <v>96</v>
      </c>
      <c r="G3" s="123" t="s">
        <v>97</v>
      </c>
      <c r="H3" s="126" t="s">
        <v>98</v>
      </c>
      <c r="I3" s="129"/>
      <c r="J3" s="126" t="s">
        <v>99</v>
      </c>
      <c r="K3" s="129"/>
      <c r="L3" s="126" t="s">
        <v>100</v>
      </c>
      <c r="M3" s="126" t="s">
        <v>101</v>
      </c>
      <c r="N3" s="126" t="s">
        <v>101</v>
      </c>
      <c r="O3" s="126" t="s">
        <v>102</v>
      </c>
      <c r="P3" s="126" t="s">
        <v>103</v>
      </c>
      <c r="Q3" s="126" t="s">
        <v>104</v>
      </c>
      <c r="R3" s="126" t="s">
        <v>105</v>
      </c>
      <c r="S3" s="126" t="s">
        <v>106</v>
      </c>
      <c r="T3" s="126" t="s">
        <v>107</v>
      </c>
    </row>
    <row r="4" spans="1:20" ht="30" x14ac:dyDescent="0.25">
      <c r="A4" s="125"/>
      <c r="B4" s="125"/>
      <c r="C4" s="125"/>
      <c r="D4" s="125"/>
      <c r="E4" s="125"/>
      <c r="F4" s="127"/>
      <c r="G4" s="125"/>
      <c r="H4" s="19" t="s">
        <v>135</v>
      </c>
      <c r="I4" s="19" t="s">
        <v>109</v>
      </c>
      <c r="J4" s="19" t="s">
        <v>135</v>
      </c>
      <c r="K4" s="19" t="s">
        <v>109</v>
      </c>
      <c r="L4" s="127"/>
      <c r="M4" s="127"/>
      <c r="N4" s="127"/>
      <c r="O4" s="127"/>
      <c r="P4" s="127"/>
      <c r="Q4" s="127"/>
      <c r="R4" s="127"/>
      <c r="S4" s="127"/>
      <c r="T4" s="127"/>
    </row>
    <row r="5" spans="1:20" x14ac:dyDescent="0.25">
      <c r="A5" s="18">
        <v>1</v>
      </c>
      <c r="B5" s="18">
        <v>2</v>
      </c>
      <c r="C5" s="18">
        <v>3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12</v>
      </c>
      <c r="O5" s="18">
        <v>13</v>
      </c>
      <c r="P5" s="18">
        <v>14</v>
      </c>
      <c r="Q5" s="18">
        <v>15</v>
      </c>
      <c r="R5" s="18">
        <v>16</v>
      </c>
      <c r="S5" s="18">
        <v>17</v>
      </c>
      <c r="T5" s="18">
        <v>18</v>
      </c>
    </row>
    <row r="6" spans="1:20" ht="21" customHeight="1" x14ac:dyDescent="0.25">
      <c r="A6" s="133" t="s">
        <v>146</v>
      </c>
      <c r="B6" s="21" t="s">
        <v>111</v>
      </c>
      <c r="C6" s="123"/>
      <c r="D6" s="21"/>
      <c r="E6" s="123" t="s">
        <v>112</v>
      </c>
      <c r="F6" s="123" t="s">
        <v>113</v>
      </c>
      <c r="G6" s="123">
        <v>744</v>
      </c>
      <c r="H6" s="187">
        <v>90</v>
      </c>
      <c r="I6" s="187">
        <v>90</v>
      </c>
      <c r="J6" s="187">
        <f>T6/Q6*100</f>
        <v>100</v>
      </c>
      <c r="K6" s="187">
        <f>J6</f>
        <v>100</v>
      </c>
      <c r="L6" s="187"/>
      <c r="M6" s="123" t="s">
        <v>114</v>
      </c>
      <c r="N6" s="123" t="s">
        <v>112</v>
      </c>
      <c r="O6" s="131">
        <v>45838</v>
      </c>
      <c r="P6" s="131">
        <v>45838</v>
      </c>
      <c r="Q6" s="136">
        <v>44850</v>
      </c>
      <c r="R6" s="123" t="s">
        <v>114</v>
      </c>
      <c r="S6" s="136">
        <v>44850</v>
      </c>
      <c r="T6" s="136">
        <v>44850</v>
      </c>
    </row>
    <row r="7" spans="1:20" ht="73.5" customHeight="1" x14ac:dyDescent="0.25">
      <c r="A7" s="134"/>
      <c r="B7" s="22" t="s">
        <v>235</v>
      </c>
      <c r="C7" s="125"/>
      <c r="D7" s="22"/>
      <c r="E7" s="125"/>
      <c r="F7" s="125"/>
      <c r="G7" s="125"/>
      <c r="H7" s="188"/>
      <c r="I7" s="188"/>
      <c r="J7" s="188"/>
      <c r="K7" s="188"/>
      <c r="L7" s="188"/>
      <c r="M7" s="125"/>
      <c r="N7" s="125"/>
      <c r="O7" s="132"/>
      <c r="P7" s="132"/>
      <c r="Q7" s="137"/>
      <c r="R7" s="125"/>
      <c r="S7" s="137"/>
      <c r="T7" s="137"/>
    </row>
    <row r="8" spans="1:20" ht="15" customHeight="1" x14ac:dyDescent="0.25">
      <c r="A8" s="134"/>
      <c r="B8" s="24" t="s">
        <v>116</v>
      </c>
      <c r="C8" s="123"/>
      <c r="D8" s="73" t="s">
        <v>117</v>
      </c>
      <c r="E8" s="123" t="s">
        <v>138</v>
      </c>
      <c r="F8" s="123" t="s">
        <v>119</v>
      </c>
      <c r="G8" s="123">
        <v>796</v>
      </c>
      <c r="H8" s="123" t="s">
        <v>112</v>
      </c>
      <c r="I8" s="123">
        <v>1</v>
      </c>
      <c r="J8" s="123" t="s">
        <v>112</v>
      </c>
      <c r="K8" s="123">
        <v>1</v>
      </c>
      <c r="L8" s="123"/>
      <c r="M8" s="123" t="s">
        <v>114</v>
      </c>
      <c r="N8" s="123" t="s">
        <v>112</v>
      </c>
      <c r="O8" s="178">
        <v>45654</v>
      </c>
      <c r="P8" s="131">
        <v>45651</v>
      </c>
      <c r="Q8" s="123" t="s">
        <v>114</v>
      </c>
      <c r="R8" s="123" t="s">
        <v>114</v>
      </c>
      <c r="S8" s="123" t="s">
        <v>114</v>
      </c>
      <c r="T8" s="123" t="s">
        <v>114</v>
      </c>
    </row>
    <row r="9" spans="1:20" ht="56.25" customHeight="1" x14ac:dyDescent="0.25">
      <c r="A9" s="134"/>
      <c r="B9" s="74" t="s">
        <v>162</v>
      </c>
      <c r="C9" s="125"/>
      <c r="D9" s="75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79"/>
      <c r="P9" s="132"/>
      <c r="Q9" s="125"/>
      <c r="R9" s="125"/>
      <c r="S9" s="125"/>
      <c r="T9" s="125"/>
    </row>
    <row r="10" spans="1:20" ht="15.75" customHeight="1" x14ac:dyDescent="0.25">
      <c r="A10" s="134"/>
      <c r="B10" s="86" t="s">
        <v>163</v>
      </c>
      <c r="C10" s="123"/>
      <c r="D10" s="20" t="s">
        <v>122</v>
      </c>
      <c r="E10" s="124"/>
      <c r="F10" s="123" t="s">
        <v>123</v>
      </c>
      <c r="G10" s="123">
        <v>383</v>
      </c>
      <c r="H10" s="136" t="s">
        <v>112</v>
      </c>
      <c r="I10" s="136">
        <f>Q6*I6%</f>
        <v>40365</v>
      </c>
      <c r="J10" s="187" t="s">
        <v>112</v>
      </c>
      <c r="K10" s="136">
        <f>T6</f>
        <v>44850</v>
      </c>
      <c r="L10" s="136"/>
      <c r="M10" s="123" t="s">
        <v>114</v>
      </c>
      <c r="N10" s="123" t="s">
        <v>112</v>
      </c>
      <c r="O10" s="131">
        <v>45838</v>
      </c>
      <c r="P10" s="131">
        <f>O10</f>
        <v>45838</v>
      </c>
      <c r="Q10" s="123" t="s">
        <v>114</v>
      </c>
      <c r="R10" s="123" t="s">
        <v>114</v>
      </c>
      <c r="S10" s="123" t="s">
        <v>114</v>
      </c>
      <c r="T10" s="123" t="s">
        <v>114</v>
      </c>
    </row>
    <row r="11" spans="1:20" ht="12" customHeight="1" x14ac:dyDescent="0.25">
      <c r="A11" s="135"/>
      <c r="B11" s="74" t="s">
        <v>233</v>
      </c>
      <c r="C11" s="125"/>
      <c r="D11" s="22"/>
      <c r="E11" s="125"/>
      <c r="F11" s="125"/>
      <c r="G11" s="125"/>
      <c r="H11" s="137"/>
      <c r="I11" s="137"/>
      <c r="J11" s="188"/>
      <c r="K11" s="137"/>
      <c r="L11" s="137"/>
      <c r="M11" s="125"/>
      <c r="N11" s="125"/>
      <c r="O11" s="132"/>
      <c r="P11" s="132"/>
      <c r="Q11" s="125"/>
      <c r="R11" s="125"/>
      <c r="S11" s="125"/>
      <c r="T11" s="125"/>
    </row>
    <row r="12" spans="1:20" x14ac:dyDescent="0.25">
      <c r="A12" s="31" t="s">
        <v>129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4"/>
      <c r="Q12" s="34">
        <f>Q6</f>
        <v>44850</v>
      </c>
      <c r="R12" s="34"/>
      <c r="S12" s="34">
        <f>S6</f>
        <v>44850</v>
      </c>
      <c r="T12" s="34">
        <f>T6</f>
        <v>44850</v>
      </c>
    </row>
    <row r="13" spans="1:20" x14ac:dyDescent="0.25">
      <c r="Q13" s="77"/>
    </row>
    <row r="15" spans="1:20" x14ac:dyDescent="0.25">
      <c r="Q15" s="78">
        <f>Q6</f>
        <v>44850</v>
      </c>
    </row>
  </sheetData>
  <mergeCells count="74">
    <mergeCell ref="T10:T11"/>
    <mergeCell ref="S10:S11"/>
    <mergeCell ref="M10:M11"/>
    <mergeCell ref="N10:N11"/>
    <mergeCell ref="O10:O11"/>
    <mergeCell ref="Q10:Q11"/>
    <mergeCell ref="R10:R11"/>
    <mergeCell ref="P10:P11"/>
    <mergeCell ref="L10:L11"/>
    <mergeCell ref="K10:K11"/>
    <mergeCell ref="J10:J11"/>
    <mergeCell ref="I10:I11"/>
    <mergeCell ref="H10:H11"/>
    <mergeCell ref="J8:J9"/>
    <mergeCell ref="I8:I9"/>
    <mergeCell ref="H8:H9"/>
    <mergeCell ref="A6:A11"/>
    <mergeCell ref="C6:C7"/>
    <mergeCell ref="C8:C9"/>
    <mergeCell ref="E6:E7"/>
    <mergeCell ref="F6:F7"/>
    <mergeCell ref="E8:E11"/>
    <mergeCell ref="G6:G7"/>
    <mergeCell ref="F8:F9"/>
    <mergeCell ref="G8:G9"/>
    <mergeCell ref="C10:C11"/>
    <mergeCell ref="F10:F11"/>
    <mergeCell ref="G10:G11"/>
    <mergeCell ref="O8:O9"/>
    <mergeCell ref="N8:N9"/>
    <mergeCell ref="M8:M9"/>
    <mergeCell ref="L8:L9"/>
    <mergeCell ref="K8:K9"/>
    <mergeCell ref="T8:T9"/>
    <mergeCell ref="S8:S9"/>
    <mergeCell ref="R8:R9"/>
    <mergeCell ref="Q8:Q9"/>
    <mergeCell ref="P8:P9"/>
    <mergeCell ref="M3:M4"/>
    <mergeCell ref="L3:L4"/>
    <mergeCell ref="G3:G4"/>
    <mergeCell ref="H3:I3"/>
    <mergeCell ref="J3:K3"/>
    <mergeCell ref="R6:R7"/>
    <mergeCell ref="S6:S7"/>
    <mergeCell ref="T6:T7"/>
    <mergeCell ref="A2:A4"/>
    <mergeCell ref="B2:B4"/>
    <mergeCell ref="C2:C4"/>
    <mergeCell ref="D2:D4"/>
    <mergeCell ref="E2:E4"/>
    <mergeCell ref="F3:F4"/>
    <mergeCell ref="T3:T4"/>
    <mergeCell ref="S3:S4"/>
    <mergeCell ref="R3:R4"/>
    <mergeCell ref="Q3:Q4"/>
    <mergeCell ref="P3:P4"/>
    <mergeCell ref="O3:O4"/>
    <mergeCell ref="N3:N4"/>
    <mergeCell ref="M6:M7"/>
    <mergeCell ref="N6:N7"/>
    <mergeCell ref="O6:O7"/>
    <mergeCell ref="P6:P7"/>
    <mergeCell ref="Q6:Q7"/>
    <mergeCell ref="H6:H7"/>
    <mergeCell ref="I6:I7"/>
    <mergeCell ref="J6:J7"/>
    <mergeCell ref="K6:K7"/>
    <mergeCell ref="L6:L7"/>
    <mergeCell ref="F2:G2"/>
    <mergeCell ref="H2:N2"/>
    <mergeCell ref="O2:P2"/>
    <mergeCell ref="Q2:R2"/>
    <mergeCell ref="S2:T2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0.85546875" hidden="1" customWidth="1"/>
    <col min="4" max="4" width="12.85546875" style="36" customWidth="1"/>
    <col min="5" max="5" width="11.140625" style="36" customWidth="1"/>
    <col min="6" max="6" width="7.28515625" style="36" customWidth="1"/>
    <col min="7" max="7" width="5.85546875" style="36" customWidth="1"/>
    <col min="8" max="8" width="9.42578125" style="36" customWidth="1"/>
    <col min="9" max="9" width="10.42578125" style="36" customWidth="1"/>
    <col min="10" max="10" width="8.140625" style="36" customWidth="1"/>
    <col min="11" max="12" width="10" style="36" bestFit="1" customWidth="1"/>
    <col min="13" max="13" width="7.5703125" hidden="1" customWidth="1"/>
    <col min="14" max="14" width="7.5703125" style="36" customWidth="1"/>
    <col min="15" max="16" width="9.140625" style="36" customWidth="1"/>
    <col min="17" max="17" width="10.7109375" style="36" customWidth="1"/>
    <col min="18" max="18" width="9.140625" style="36" customWidth="1"/>
    <col min="19" max="19" width="10.5703125" style="36" customWidth="1"/>
    <col min="20" max="20" width="10.7109375" style="36" customWidth="1"/>
  </cols>
  <sheetData>
    <row r="1" spans="1:20" ht="15.75" x14ac:dyDescent="0.25">
      <c r="B1" s="9"/>
      <c r="C1" s="17"/>
      <c r="D1" s="9"/>
      <c r="E1" s="9"/>
      <c r="F1" s="9"/>
      <c r="G1" s="9"/>
      <c r="H1" s="9" t="s">
        <v>86</v>
      </c>
      <c r="I1" s="9"/>
      <c r="J1" s="9"/>
      <c r="K1" s="9"/>
      <c r="L1" s="9"/>
      <c r="M1" s="17"/>
      <c r="N1" s="9"/>
      <c r="O1" s="9"/>
      <c r="P1" s="9"/>
      <c r="Q1" s="9"/>
      <c r="R1" s="9">
        <v>2049</v>
      </c>
      <c r="S1" s="9"/>
      <c r="T1" s="9"/>
    </row>
    <row r="2" spans="1:20" ht="70.5" customHeight="1" x14ac:dyDescent="0.25">
      <c r="A2" s="110" t="s">
        <v>87</v>
      </c>
      <c r="B2" s="110" t="s">
        <v>130</v>
      </c>
      <c r="C2" s="123" t="s">
        <v>89</v>
      </c>
      <c r="D2" s="110" t="s">
        <v>89</v>
      </c>
      <c r="E2" s="110" t="s">
        <v>90</v>
      </c>
      <c r="F2" s="110" t="s">
        <v>131</v>
      </c>
      <c r="G2" s="111"/>
      <c r="H2" s="110" t="s">
        <v>132</v>
      </c>
      <c r="I2" s="151"/>
      <c r="J2" s="151"/>
      <c r="K2" s="151"/>
      <c r="L2" s="151"/>
      <c r="M2" s="151"/>
      <c r="N2" s="111"/>
      <c r="O2" s="110" t="s">
        <v>93</v>
      </c>
      <c r="P2" s="111"/>
      <c r="Q2" s="110" t="s">
        <v>133</v>
      </c>
      <c r="R2" s="111"/>
      <c r="S2" s="110" t="s">
        <v>134</v>
      </c>
      <c r="T2" s="111"/>
    </row>
    <row r="3" spans="1:20" ht="15" customHeight="1" x14ac:dyDescent="0.25">
      <c r="A3" s="138"/>
      <c r="B3" s="138"/>
      <c r="C3" s="124"/>
      <c r="D3" s="138"/>
      <c r="E3" s="138"/>
      <c r="F3" s="152" t="s">
        <v>96</v>
      </c>
      <c r="G3" s="110" t="s">
        <v>97</v>
      </c>
      <c r="H3" s="152" t="s">
        <v>98</v>
      </c>
      <c r="I3" s="154"/>
      <c r="J3" s="152" t="s">
        <v>99</v>
      </c>
      <c r="K3" s="154"/>
      <c r="L3" s="152" t="s">
        <v>100</v>
      </c>
      <c r="M3" s="126" t="s">
        <v>101</v>
      </c>
      <c r="N3" s="152" t="s">
        <v>101</v>
      </c>
      <c r="O3" s="152" t="s">
        <v>102</v>
      </c>
      <c r="P3" s="152" t="s">
        <v>103</v>
      </c>
      <c r="Q3" s="152" t="s">
        <v>104</v>
      </c>
      <c r="R3" s="152" t="s">
        <v>105</v>
      </c>
      <c r="S3" s="152" t="s">
        <v>106</v>
      </c>
      <c r="T3" s="152" t="s">
        <v>107</v>
      </c>
    </row>
    <row r="4" spans="1:20" ht="22.5" x14ac:dyDescent="0.25">
      <c r="A4" s="139"/>
      <c r="B4" s="139"/>
      <c r="C4" s="125"/>
      <c r="D4" s="139"/>
      <c r="E4" s="139"/>
      <c r="F4" s="153"/>
      <c r="G4" s="139"/>
      <c r="H4" s="37" t="s">
        <v>135</v>
      </c>
      <c r="I4" s="37" t="s">
        <v>109</v>
      </c>
      <c r="J4" s="37" t="s">
        <v>135</v>
      </c>
      <c r="K4" s="37" t="s">
        <v>109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0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40" t="s">
        <v>146</v>
      </c>
      <c r="B6" s="39" t="s">
        <v>111</v>
      </c>
      <c r="C6" s="123"/>
      <c r="D6" s="39"/>
      <c r="E6" s="110" t="s">
        <v>112</v>
      </c>
      <c r="F6" s="110" t="s">
        <v>113</v>
      </c>
      <c r="G6" s="110">
        <v>744</v>
      </c>
      <c r="H6" s="149">
        <v>90</v>
      </c>
      <c r="I6" s="149">
        <v>90</v>
      </c>
      <c r="J6" s="149">
        <f>T6/Q6*100</f>
        <v>76.973713466125275</v>
      </c>
      <c r="K6" s="149">
        <f>J6</f>
        <v>76.973713466125275</v>
      </c>
      <c r="L6" s="149"/>
      <c r="M6" s="123" t="s">
        <v>114</v>
      </c>
      <c r="N6" s="110" t="s">
        <v>112</v>
      </c>
      <c r="O6" s="155">
        <v>45930</v>
      </c>
      <c r="P6" s="155">
        <v>46022</v>
      </c>
      <c r="Q6" s="147">
        <v>10609080.35</v>
      </c>
      <c r="R6" s="110" t="s">
        <v>114</v>
      </c>
      <c r="S6" s="147">
        <v>8166203.1100000003</v>
      </c>
      <c r="T6" s="147">
        <v>8166203.1100000003</v>
      </c>
    </row>
    <row r="7" spans="1:20" ht="69.75" customHeight="1" x14ac:dyDescent="0.25">
      <c r="A7" s="141"/>
      <c r="B7" s="40" t="s">
        <v>236</v>
      </c>
      <c r="C7" s="125"/>
      <c r="D7" s="40"/>
      <c r="E7" s="139"/>
      <c r="F7" s="139"/>
      <c r="G7" s="139"/>
      <c r="H7" s="150"/>
      <c r="I7" s="150"/>
      <c r="J7" s="150"/>
      <c r="K7" s="150"/>
      <c r="L7" s="150"/>
      <c r="M7" s="125"/>
      <c r="N7" s="139"/>
      <c r="O7" s="156"/>
      <c r="P7" s="156"/>
      <c r="Q7" s="148"/>
      <c r="R7" s="139"/>
      <c r="S7" s="148"/>
      <c r="T7" s="148"/>
    </row>
    <row r="8" spans="1:20" ht="15" customHeight="1" x14ac:dyDescent="0.25">
      <c r="A8" s="141"/>
      <c r="B8" s="41" t="s">
        <v>116</v>
      </c>
      <c r="C8" s="123"/>
      <c r="D8" s="79" t="s">
        <v>117</v>
      </c>
      <c r="E8" s="110" t="s">
        <v>138</v>
      </c>
      <c r="F8" s="110" t="s">
        <v>119</v>
      </c>
      <c r="G8" s="110">
        <v>796</v>
      </c>
      <c r="H8" s="110" t="s">
        <v>112</v>
      </c>
      <c r="I8" s="110">
        <v>1</v>
      </c>
      <c r="J8" s="110" t="s">
        <v>112</v>
      </c>
      <c r="K8" s="110">
        <v>1</v>
      </c>
      <c r="L8" s="110"/>
      <c r="M8" s="123" t="s">
        <v>114</v>
      </c>
      <c r="N8" s="110" t="s">
        <v>112</v>
      </c>
      <c r="O8" s="182">
        <v>45654</v>
      </c>
      <c r="P8" s="155">
        <f>O8</f>
        <v>45654</v>
      </c>
      <c r="Q8" s="110" t="s">
        <v>114</v>
      </c>
      <c r="R8" s="110" t="s">
        <v>114</v>
      </c>
      <c r="S8" s="110" t="s">
        <v>114</v>
      </c>
      <c r="T8" s="110" t="s">
        <v>114</v>
      </c>
    </row>
    <row r="9" spans="1:20" ht="56.25" customHeight="1" x14ac:dyDescent="0.25">
      <c r="A9" s="141"/>
      <c r="B9" s="80" t="s">
        <v>162</v>
      </c>
      <c r="C9" s="125"/>
      <c r="D9" s="81"/>
      <c r="E9" s="138"/>
      <c r="F9" s="139"/>
      <c r="G9" s="139"/>
      <c r="H9" s="139"/>
      <c r="I9" s="139"/>
      <c r="J9" s="139"/>
      <c r="K9" s="139"/>
      <c r="L9" s="139"/>
      <c r="M9" s="125"/>
      <c r="N9" s="139"/>
      <c r="O9" s="183"/>
      <c r="P9" s="156"/>
      <c r="Q9" s="139"/>
      <c r="R9" s="139"/>
      <c r="S9" s="139"/>
      <c r="T9" s="139"/>
    </row>
    <row r="10" spans="1:20" ht="15.75" customHeight="1" x14ac:dyDescent="0.25">
      <c r="A10" s="141"/>
      <c r="B10" s="82" t="s">
        <v>163</v>
      </c>
      <c r="C10" s="123"/>
      <c r="D10" s="38" t="s">
        <v>122</v>
      </c>
      <c r="E10" s="138"/>
      <c r="F10" s="110" t="s">
        <v>113</v>
      </c>
      <c r="G10" s="110">
        <v>744</v>
      </c>
      <c r="H10" s="147" t="s">
        <v>112</v>
      </c>
      <c r="I10" s="147">
        <v>9120866.1999999993</v>
      </c>
      <c r="J10" s="149" t="s">
        <v>112</v>
      </c>
      <c r="K10" s="147">
        <f>T6</f>
        <v>8166203.1100000003</v>
      </c>
      <c r="L10" s="147"/>
      <c r="M10" s="123" t="s">
        <v>114</v>
      </c>
      <c r="N10" s="110" t="s">
        <v>112</v>
      </c>
      <c r="O10" s="155">
        <v>45930</v>
      </c>
      <c r="P10" s="155">
        <v>46022</v>
      </c>
      <c r="Q10" s="110" t="s">
        <v>114</v>
      </c>
      <c r="R10" s="110" t="s">
        <v>114</v>
      </c>
      <c r="S10" s="110" t="s">
        <v>114</v>
      </c>
      <c r="T10" s="110" t="s">
        <v>114</v>
      </c>
    </row>
    <row r="11" spans="1:20" ht="12" customHeight="1" x14ac:dyDescent="0.25">
      <c r="A11" s="142"/>
      <c r="B11" s="80" t="s">
        <v>233</v>
      </c>
      <c r="C11" s="125"/>
      <c r="D11" s="40"/>
      <c r="E11" s="139"/>
      <c r="F11" s="139"/>
      <c r="G11" s="139"/>
      <c r="H11" s="148"/>
      <c r="I11" s="148"/>
      <c r="J11" s="150"/>
      <c r="K11" s="148"/>
      <c r="L11" s="148"/>
      <c r="M11" s="125"/>
      <c r="N11" s="139"/>
      <c r="O11" s="156"/>
      <c r="P11" s="156"/>
      <c r="Q11" s="139"/>
      <c r="R11" s="139"/>
      <c r="S11" s="139"/>
      <c r="T11" s="139"/>
    </row>
    <row r="12" spans="1:20" x14ac:dyDescent="0.25">
      <c r="A12" s="50" t="s">
        <v>129</v>
      </c>
      <c r="B12" s="51"/>
      <c r="C12" s="32"/>
      <c r="D12" s="51"/>
      <c r="E12" s="51"/>
      <c r="F12" s="51"/>
      <c r="G12" s="51"/>
      <c r="H12" s="51"/>
      <c r="I12" s="51"/>
      <c r="J12" s="51"/>
      <c r="K12" s="51"/>
      <c r="L12" s="51"/>
      <c r="M12" s="32"/>
      <c r="N12" s="51"/>
      <c r="O12" s="53"/>
      <c r="P12" s="54"/>
      <c r="Q12" s="54">
        <f>Q6</f>
        <v>10609080.35</v>
      </c>
      <c r="R12" s="54"/>
      <c r="S12" s="54">
        <f>S6</f>
        <v>8166203.1100000003</v>
      </c>
      <c r="T12" s="54">
        <f>T6</f>
        <v>8166203.1100000003</v>
      </c>
    </row>
    <row r="13" spans="1:20" x14ac:dyDescent="0.25">
      <c r="Q13" s="55"/>
    </row>
    <row r="15" spans="1:20" x14ac:dyDescent="0.25">
      <c r="Q15" s="84">
        <f>Q6</f>
        <v>10609080.35</v>
      </c>
    </row>
  </sheetData>
  <mergeCells count="74">
    <mergeCell ref="O10:O11"/>
    <mergeCell ref="N10:N11"/>
    <mergeCell ref="M10:M11"/>
    <mergeCell ref="L10:L11"/>
    <mergeCell ref="T10:T11"/>
    <mergeCell ref="Q10:Q11"/>
    <mergeCell ref="R10:R11"/>
    <mergeCell ref="S10:S11"/>
    <mergeCell ref="P10:P11"/>
    <mergeCell ref="I6:I7"/>
    <mergeCell ref="C6:C7"/>
    <mergeCell ref="F6:F7"/>
    <mergeCell ref="H6:H7"/>
    <mergeCell ref="G6:G7"/>
    <mergeCell ref="E6:E7"/>
    <mergeCell ref="Q8:Q9"/>
    <mergeCell ref="P8:P9"/>
    <mergeCell ref="L6:L7"/>
    <mergeCell ref="K6:K7"/>
    <mergeCell ref="J6:J7"/>
    <mergeCell ref="O8:O9"/>
    <mergeCell ref="N8:N9"/>
    <mergeCell ref="M8:M9"/>
    <mergeCell ref="L8:L9"/>
    <mergeCell ref="R6:R7"/>
    <mergeCell ref="S6:S7"/>
    <mergeCell ref="T6:T7"/>
    <mergeCell ref="T8:T9"/>
    <mergeCell ref="S8:S9"/>
    <mergeCell ref="R8:R9"/>
    <mergeCell ref="M6:M7"/>
    <mergeCell ref="N6:N7"/>
    <mergeCell ref="O6:O7"/>
    <mergeCell ref="P6:P7"/>
    <mergeCell ref="Q6:Q7"/>
    <mergeCell ref="H8:H9"/>
    <mergeCell ref="I8:I9"/>
    <mergeCell ref="J8:J9"/>
    <mergeCell ref="K8:K9"/>
    <mergeCell ref="F10:F11"/>
    <mergeCell ref="G10:G11"/>
    <mergeCell ref="H10:H11"/>
    <mergeCell ref="I10:I11"/>
    <mergeCell ref="J10:J11"/>
    <mergeCell ref="K10:K11"/>
    <mergeCell ref="A2:A4"/>
    <mergeCell ref="A6:A11"/>
    <mergeCell ref="C10:C11"/>
    <mergeCell ref="C8:C9"/>
    <mergeCell ref="S2:T2"/>
    <mergeCell ref="T3:T4"/>
    <mergeCell ref="S3:S4"/>
    <mergeCell ref="Q2:R2"/>
    <mergeCell ref="R3:R4"/>
    <mergeCell ref="Q3:Q4"/>
    <mergeCell ref="O2:P2"/>
    <mergeCell ref="P3:P4"/>
    <mergeCell ref="O3:O4"/>
    <mergeCell ref="E8:E11"/>
    <mergeCell ref="F8:F9"/>
    <mergeCell ref="G8:G9"/>
    <mergeCell ref="H3:I3"/>
    <mergeCell ref="J3:K3"/>
    <mergeCell ref="H2:N2"/>
    <mergeCell ref="L3:L4"/>
    <mergeCell ref="M3:M4"/>
    <mergeCell ref="N3:N4"/>
    <mergeCell ref="B2:B4"/>
    <mergeCell ref="C2:C4"/>
    <mergeCell ref="D2:D4"/>
    <mergeCell ref="E2:E4"/>
    <mergeCell ref="F3:F4"/>
    <mergeCell ref="F2:G2"/>
    <mergeCell ref="G3:G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1.7109375" customWidth="1"/>
    <col min="4" max="4" width="11.140625" customWidth="1"/>
    <col min="5" max="5" width="7.28515625" customWidth="1"/>
    <col min="6" max="6" width="5.85546875" customWidth="1"/>
    <col min="7" max="8" width="8.42578125" customWidth="1"/>
    <col min="9" max="9" width="8.140625" customWidth="1"/>
    <col min="12" max="12" width="7.5703125" hidden="1" customWidth="1"/>
    <col min="13" max="13" width="7.5703125" customWidth="1"/>
    <col min="14" max="14" width="9.28515625" customWidth="1"/>
    <col min="15" max="15" width="9.140625" customWidth="1"/>
    <col min="16" max="16" width="10.140625" customWidth="1"/>
    <col min="17" max="17" width="9.140625" customWidth="1"/>
    <col min="18" max="18" width="10.5703125" customWidth="1"/>
    <col min="19" max="19" width="10.7109375" customWidth="1"/>
  </cols>
  <sheetData>
    <row r="1" spans="1:19" ht="15.75" x14ac:dyDescent="0.25">
      <c r="B1" s="17"/>
      <c r="C1" s="17"/>
      <c r="D1" s="17"/>
      <c r="E1" s="17"/>
      <c r="F1" s="17"/>
      <c r="G1" s="17" t="s">
        <v>86</v>
      </c>
      <c r="H1" s="17"/>
      <c r="I1" s="17"/>
      <c r="J1" s="17"/>
      <c r="K1" s="17"/>
      <c r="L1" s="17"/>
      <c r="M1" s="17"/>
      <c r="N1" s="17"/>
      <c r="O1" s="17"/>
      <c r="P1" s="17"/>
      <c r="Q1" s="17">
        <v>2002</v>
      </c>
      <c r="R1" s="17"/>
      <c r="S1" s="17"/>
    </row>
    <row r="2" spans="1:19" ht="70.5" customHeight="1" x14ac:dyDescent="0.25">
      <c r="A2" s="123" t="s">
        <v>87</v>
      </c>
      <c r="B2" s="123" t="s">
        <v>88</v>
      </c>
      <c r="C2" s="123" t="s">
        <v>89</v>
      </c>
      <c r="D2" s="123" t="s">
        <v>90</v>
      </c>
      <c r="E2" s="123" t="s">
        <v>91</v>
      </c>
      <c r="F2" s="128"/>
      <c r="G2" s="123" t="s">
        <v>92</v>
      </c>
      <c r="H2" s="130"/>
      <c r="I2" s="130"/>
      <c r="J2" s="130"/>
      <c r="K2" s="130"/>
      <c r="L2" s="130"/>
      <c r="M2" s="128"/>
      <c r="N2" s="123" t="s">
        <v>93</v>
      </c>
      <c r="O2" s="128"/>
      <c r="P2" s="123" t="s">
        <v>94</v>
      </c>
      <c r="Q2" s="128"/>
      <c r="R2" s="123" t="s">
        <v>95</v>
      </c>
      <c r="S2" s="128"/>
    </row>
    <row r="3" spans="1:19" ht="15" customHeight="1" x14ac:dyDescent="0.25">
      <c r="A3" s="124"/>
      <c r="B3" s="124"/>
      <c r="C3" s="124"/>
      <c r="D3" s="124"/>
      <c r="E3" s="126" t="s">
        <v>96</v>
      </c>
      <c r="F3" s="123" t="s">
        <v>97</v>
      </c>
      <c r="G3" s="126" t="s">
        <v>98</v>
      </c>
      <c r="H3" s="129"/>
      <c r="I3" s="126" t="s">
        <v>99</v>
      </c>
      <c r="J3" s="129"/>
      <c r="K3" s="126" t="s">
        <v>100</v>
      </c>
      <c r="L3" s="126" t="s">
        <v>101</v>
      </c>
      <c r="M3" s="126" t="s">
        <v>101</v>
      </c>
      <c r="N3" s="126" t="s">
        <v>102</v>
      </c>
      <c r="O3" s="126" t="s">
        <v>103</v>
      </c>
      <c r="P3" s="126" t="s">
        <v>104</v>
      </c>
      <c r="Q3" s="126" t="s">
        <v>105</v>
      </c>
      <c r="R3" s="126" t="s">
        <v>106</v>
      </c>
      <c r="S3" s="126" t="s">
        <v>107</v>
      </c>
    </row>
    <row r="4" spans="1:19" ht="37.5" x14ac:dyDescent="0.25">
      <c r="A4" s="125"/>
      <c r="B4" s="125"/>
      <c r="C4" s="125"/>
      <c r="D4" s="125"/>
      <c r="E4" s="127"/>
      <c r="F4" s="125"/>
      <c r="G4" s="19" t="s">
        <v>108</v>
      </c>
      <c r="H4" s="19" t="s">
        <v>109</v>
      </c>
      <c r="I4" s="19" t="str">
        <f>G4</f>
        <v>с даты заключения соглашения о предоставлении субсидии</v>
      </c>
      <c r="J4" s="19" t="s">
        <v>109</v>
      </c>
      <c r="K4" s="127"/>
      <c r="L4" s="127"/>
      <c r="M4" s="127"/>
      <c r="N4" s="127"/>
      <c r="O4" s="127"/>
      <c r="P4" s="127"/>
      <c r="Q4" s="127"/>
      <c r="R4" s="127"/>
      <c r="S4" s="127"/>
    </row>
    <row r="5" spans="1:19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8">
        <v>17</v>
      </c>
      <c r="S5" s="18">
        <v>18</v>
      </c>
    </row>
    <row r="6" spans="1:19" ht="21" customHeight="1" x14ac:dyDescent="0.25">
      <c r="A6" s="133" t="s">
        <v>110</v>
      </c>
      <c r="B6" s="21" t="s">
        <v>111</v>
      </c>
      <c r="C6" s="21"/>
      <c r="D6" s="123" t="s">
        <v>112</v>
      </c>
      <c r="E6" s="123" t="s">
        <v>113</v>
      </c>
      <c r="F6" s="123">
        <v>744</v>
      </c>
      <c r="G6" s="123">
        <v>100</v>
      </c>
      <c r="H6" s="123">
        <v>100</v>
      </c>
      <c r="I6" s="123">
        <v>100</v>
      </c>
      <c r="J6" s="123">
        <v>100</v>
      </c>
      <c r="K6" s="123"/>
      <c r="L6" s="123" t="s">
        <v>114</v>
      </c>
      <c r="M6" s="123" t="s">
        <v>112</v>
      </c>
      <c r="N6" s="131">
        <v>45838</v>
      </c>
      <c r="O6" s="131">
        <f>N6</f>
        <v>45838</v>
      </c>
      <c r="P6" s="136">
        <v>100000</v>
      </c>
      <c r="Q6" s="123" t="s">
        <v>114</v>
      </c>
      <c r="R6" s="136">
        <v>100000</v>
      </c>
      <c r="S6" s="136">
        <v>100000</v>
      </c>
    </row>
    <row r="7" spans="1:19" ht="60" customHeight="1" x14ac:dyDescent="0.25">
      <c r="A7" s="134"/>
      <c r="B7" s="22" t="s">
        <v>115</v>
      </c>
      <c r="C7" s="23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32"/>
      <c r="O7" s="132"/>
      <c r="P7" s="137"/>
      <c r="Q7" s="125"/>
      <c r="R7" s="137"/>
      <c r="S7" s="137"/>
    </row>
    <row r="8" spans="1:19" x14ac:dyDescent="0.25">
      <c r="A8" s="134"/>
      <c r="B8" s="24" t="s">
        <v>116</v>
      </c>
      <c r="C8" s="25" t="s">
        <v>117</v>
      </c>
      <c r="D8" s="123" t="s">
        <v>118</v>
      </c>
      <c r="E8" s="123" t="s">
        <v>119</v>
      </c>
      <c r="F8" s="123">
        <v>796</v>
      </c>
      <c r="G8" s="123" t="s">
        <v>112</v>
      </c>
      <c r="H8" s="123">
        <v>1</v>
      </c>
      <c r="I8" s="123" t="s">
        <v>112</v>
      </c>
      <c r="J8" s="123">
        <v>1</v>
      </c>
      <c r="K8" s="123"/>
      <c r="L8" s="123" t="s">
        <v>114</v>
      </c>
      <c r="M8" s="123" t="s">
        <v>112</v>
      </c>
      <c r="N8" s="131">
        <v>45654</v>
      </c>
      <c r="O8" s="131">
        <v>45651</v>
      </c>
      <c r="P8" s="123" t="s">
        <v>114</v>
      </c>
      <c r="Q8" s="123" t="s">
        <v>114</v>
      </c>
      <c r="R8" s="123" t="s">
        <v>114</v>
      </c>
      <c r="S8" s="123" t="s">
        <v>114</v>
      </c>
    </row>
    <row r="9" spans="1:19" ht="65.25" customHeight="1" x14ac:dyDescent="0.25">
      <c r="A9" s="134"/>
      <c r="B9" s="22" t="s">
        <v>120</v>
      </c>
      <c r="C9" s="26"/>
      <c r="D9" s="124"/>
      <c r="E9" s="125"/>
      <c r="F9" s="125"/>
      <c r="G9" s="125"/>
      <c r="H9" s="125"/>
      <c r="I9" s="125"/>
      <c r="J9" s="125"/>
      <c r="K9" s="125"/>
      <c r="L9" s="125"/>
      <c r="M9" s="125"/>
      <c r="N9" s="132"/>
      <c r="O9" s="132"/>
      <c r="P9" s="125"/>
      <c r="Q9" s="125"/>
      <c r="R9" s="125"/>
      <c r="S9" s="125"/>
    </row>
    <row r="10" spans="1:19" ht="18.75" customHeight="1" x14ac:dyDescent="0.25">
      <c r="A10" s="134"/>
      <c r="B10" s="24" t="s">
        <v>121</v>
      </c>
      <c r="C10" s="27" t="s">
        <v>122</v>
      </c>
      <c r="D10" s="124"/>
      <c r="E10" s="123" t="s">
        <v>123</v>
      </c>
      <c r="F10" s="123">
        <v>383</v>
      </c>
      <c r="G10" s="123" t="s">
        <v>112</v>
      </c>
      <c r="H10" s="136">
        <v>100000</v>
      </c>
      <c r="I10" s="136" t="s">
        <v>112</v>
      </c>
      <c r="J10" s="136">
        <v>100000</v>
      </c>
      <c r="K10" s="136"/>
      <c r="L10" s="123" t="s">
        <v>114</v>
      </c>
      <c r="M10" s="123" t="s">
        <v>112</v>
      </c>
      <c r="N10" s="131">
        <v>45838</v>
      </c>
      <c r="O10" s="131">
        <v>45838</v>
      </c>
      <c r="P10" s="123" t="s">
        <v>114</v>
      </c>
      <c r="Q10" s="123" t="s">
        <v>114</v>
      </c>
      <c r="R10" s="123" t="s">
        <v>114</v>
      </c>
      <c r="S10" s="123" t="s">
        <v>114</v>
      </c>
    </row>
    <row r="11" spans="1:19" ht="15" customHeight="1" x14ac:dyDescent="0.25">
      <c r="A11" s="135"/>
      <c r="B11" s="22" t="s">
        <v>124</v>
      </c>
      <c r="C11" s="23"/>
      <c r="D11" s="125"/>
      <c r="E11" s="125"/>
      <c r="F11" s="125"/>
      <c r="G11" s="125"/>
      <c r="H11" s="137"/>
      <c r="I11" s="137"/>
      <c r="J11" s="137"/>
      <c r="K11" s="137"/>
      <c r="L11" s="125"/>
      <c r="M11" s="125"/>
      <c r="N11" s="132"/>
      <c r="O11" s="132"/>
      <c r="P11" s="125"/>
      <c r="Q11" s="125"/>
      <c r="R11" s="125"/>
      <c r="S11" s="125"/>
    </row>
    <row r="12" spans="1:19" ht="21" customHeight="1" x14ac:dyDescent="0.25">
      <c r="A12" s="133" t="s">
        <v>125</v>
      </c>
      <c r="B12" s="21" t="s">
        <v>126</v>
      </c>
      <c r="C12" s="28"/>
      <c r="D12" s="123" t="s">
        <v>112</v>
      </c>
      <c r="E12" s="123" t="s">
        <v>113</v>
      </c>
      <c r="F12" s="123">
        <v>744</v>
      </c>
      <c r="G12" s="123">
        <v>100</v>
      </c>
      <c r="H12" s="123">
        <v>100</v>
      </c>
      <c r="I12" s="136">
        <v>100</v>
      </c>
      <c r="J12" s="136">
        <v>100</v>
      </c>
      <c r="K12" s="123"/>
      <c r="L12" s="123" t="s">
        <v>114</v>
      </c>
      <c r="M12" s="123" t="s">
        <v>112</v>
      </c>
      <c r="N12" s="131">
        <v>45838</v>
      </c>
      <c r="O12" s="131">
        <v>45930</v>
      </c>
      <c r="P12" s="136">
        <v>280000</v>
      </c>
      <c r="Q12" s="123" t="s">
        <v>114</v>
      </c>
      <c r="R12" s="136">
        <f>J16</f>
        <v>279982</v>
      </c>
      <c r="S12" s="136">
        <f>R12</f>
        <v>279982</v>
      </c>
    </row>
    <row r="13" spans="1:19" ht="64.5" customHeight="1" x14ac:dyDescent="0.25">
      <c r="A13" s="134"/>
      <c r="B13" s="22" t="s">
        <v>115</v>
      </c>
      <c r="C13" s="29"/>
      <c r="D13" s="125"/>
      <c r="E13" s="125"/>
      <c r="F13" s="125"/>
      <c r="G13" s="125"/>
      <c r="H13" s="125"/>
      <c r="I13" s="137"/>
      <c r="J13" s="137"/>
      <c r="K13" s="125"/>
      <c r="L13" s="125"/>
      <c r="M13" s="125"/>
      <c r="N13" s="132"/>
      <c r="O13" s="132"/>
      <c r="P13" s="137"/>
      <c r="Q13" s="125"/>
      <c r="R13" s="137"/>
      <c r="S13" s="137"/>
    </row>
    <row r="14" spans="1:19" x14ac:dyDescent="0.25">
      <c r="A14" s="134"/>
      <c r="B14" s="24" t="s">
        <v>127</v>
      </c>
      <c r="C14" s="25" t="s">
        <v>117</v>
      </c>
      <c r="D14" s="123" t="s">
        <v>118</v>
      </c>
      <c r="E14" s="123" t="s">
        <v>119</v>
      </c>
      <c r="F14" s="123">
        <v>796</v>
      </c>
      <c r="G14" s="123" t="s">
        <v>112</v>
      </c>
      <c r="H14" s="123">
        <v>1</v>
      </c>
      <c r="I14" s="123" t="s">
        <v>112</v>
      </c>
      <c r="J14" s="123">
        <v>1</v>
      </c>
      <c r="K14" s="123"/>
      <c r="L14" s="123" t="s">
        <v>114</v>
      </c>
      <c r="M14" s="123" t="s">
        <v>112</v>
      </c>
      <c r="N14" s="131">
        <v>45654</v>
      </c>
      <c r="O14" s="131">
        <v>45651</v>
      </c>
      <c r="P14" s="123" t="s">
        <v>114</v>
      </c>
      <c r="Q14" s="123" t="s">
        <v>114</v>
      </c>
      <c r="R14" s="123" t="s">
        <v>114</v>
      </c>
      <c r="S14" s="123" t="s">
        <v>114</v>
      </c>
    </row>
    <row r="15" spans="1:19" ht="56.25" customHeight="1" x14ac:dyDescent="0.25">
      <c r="A15" s="134"/>
      <c r="B15" s="22" t="str">
        <f>B9</f>
        <v>Заключенное соглашение о порядке и условиях предоставления  субсидии на иные цели, не связанные с финансовым обеспечением выполнения муниципального задания</v>
      </c>
      <c r="C15" s="26"/>
      <c r="D15" s="124"/>
      <c r="E15" s="125"/>
      <c r="F15" s="125"/>
      <c r="G15" s="125"/>
      <c r="H15" s="125"/>
      <c r="I15" s="125"/>
      <c r="J15" s="125"/>
      <c r="K15" s="125"/>
      <c r="L15" s="125"/>
      <c r="M15" s="125"/>
      <c r="N15" s="132"/>
      <c r="O15" s="132"/>
      <c r="P15" s="125"/>
      <c r="Q15" s="125"/>
      <c r="R15" s="125"/>
      <c r="S15" s="125"/>
    </row>
    <row r="16" spans="1:19" ht="15.75" customHeight="1" x14ac:dyDescent="0.25">
      <c r="A16" s="134"/>
      <c r="B16" s="24" t="s">
        <v>128</v>
      </c>
      <c r="C16" s="27" t="s">
        <v>122</v>
      </c>
      <c r="D16" s="124"/>
      <c r="E16" s="123" t="s">
        <v>123</v>
      </c>
      <c r="F16" s="123">
        <v>383</v>
      </c>
      <c r="G16" s="136" t="s">
        <v>112</v>
      </c>
      <c r="H16" s="136">
        <v>280000</v>
      </c>
      <c r="I16" s="136" t="s">
        <v>112</v>
      </c>
      <c r="J16" s="136">
        <v>279982</v>
      </c>
      <c r="K16" s="136"/>
      <c r="L16" s="123" t="s">
        <v>114</v>
      </c>
      <c r="M16" s="123" t="s">
        <v>112</v>
      </c>
      <c r="N16" s="131">
        <v>45838</v>
      </c>
      <c r="O16" s="131">
        <v>45930</v>
      </c>
      <c r="P16" s="123" t="s">
        <v>114</v>
      </c>
      <c r="Q16" s="123" t="s">
        <v>114</v>
      </c>
      <c r="R16" s="123" t="s">
        <v>114</v>
      </c>
      <c r="S16" s="123" t="s">
        <v>114</v>
      </c>
    </row>
    <row r="17" spans="1:19" x14ac:dyDescent="0.25">
      <c r="A17" s="135"/>
      <c r="B17" s="22" t="s">
        <v>124</v>
      </c>
      <c r="C17" s="30"/>
      <c r="D17" s="125"/>
      <c r="E17" s="125"/>
      <c r="F17" s="125"/>
      <c r="G17" s="137"/>
      <c r="H17" s="137"/>
      <c r="I17" s="137"/>
      <c r="J17" s="137"/>
      <c r="K17" s="137"/>
      <c r="L17" s="125"/>
      <c r="M17" s="125"/>
      <c r="N17" s="132"/>
      <c r="O17" s="132"/>
      <c r="P17" s="125"/>
      <c r="Q17" s="125"/>
      <c r="R17" s="125"/>
      <c r="S17" s="125"/>
    </row>
    <row r="18" spans="1:19" x14ac:dyDescent="0.25">
      <c r="A18" s="31" t="s">
        <v>129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4">
        <f>P6+P12</f>
        <v>380000</v>
      </c>
      <c r="Q18" s="35"/>
      <c r="R18" s="34">
        <f>R6+R12</f>
        <v>379982</v>
      </c>
      <c r="S18" s="34">
        <f>S6+S12</f>
        <v>379982</v>
      </c>
    </row>
  </sheetData>
  <mergeCells count="118">
    <mergeCell ref="H6:H7"/>
    <mergeCell ref="G6:G7"/>
    <mergeCell ref="I10:I11"/>
    <mergeCell ref="S10:S11"/>
    <mergeCell ref="H10:H11"/>
    <mergeCell ref="G10:G11"/>
    <mergeCell ref="R2:S2"/>
    <mergeCell ref="S3:S4"/>
    <mergeCell ref="R3:R4"/>
    <mergeCell ref="P2:Q2"/>
    <mergeCell ref="Q3:Q4"/>
    <mergeCell ref="P3:P4"/>
    <mergeCell ref="N2:O2"/>
    <mergeCell ref="N3:N4"/>
    <mergeCell ref="O3:O4"/>
    <mergeCell ref="K6:K7"/>
    <mergeCell ref="L6:L7"/>
    <mergeCell ref="M6:M7"/>
    <mergeCell ref="N6:N7"/>
    <mergeCell ref="O6:O7"/>
    <mergeCell ref="P6:P7"/>
    <mergeCell ref="R6:R7"/>
    <mergeCell ref="S6:S7"/>
    <mergeCell ref="J6:J7"/>
    <mergeCell ref="I6:I7"/>
    <mergeCell ref="Q6:Q7"/>
    <mergeCell ref="R10:R11"/>
    <mergeCell ref="Q10:Q11"/>
    <mergeCell ref="P10:P11"/>
    <mergeCell ref="O10:O11"/>
    <mergeCell ref="N10:N11"/>
    <mergeCell ref="M10:M11"/>
    <mergeCell ref="L10:L11"/>
    <mergeCell ref="K10:K11"/>
    <mergeCell ref="J10:J11"/>
    <mergeCell ref="E14:E15"/>
    <mergeCell ref="D14:D17"/>
    <mergeCell ref="E12:E13"/>
    <mergeCell ref="D12:D13"/>
    <mergeCell ref="F10:F11"/>
    <mergeCell ref="F8:F9"/>
    <mergeCell ref="F6:F7"/>
    <mergeCell ref="E10:E11"/>
    <mergeCell ref="E8:E9"/>
    <mergeCell ref="E6:E7"/>
    <mergeCell ref="E16:E17"/>
    <mergeCell ref="J16:J17"/>
    <mergeCell ref="I16:I17"/>
    <mergeCell ref="H16:H17"/>
    <mergeCell ref="G16:G17"/>
    <mergeCell ref="S16:S17"/>
    <mergeCell ref="R16:R17"/>
    <mergeCell ref="F16:F17"/>
    <mergeCell ref="F14:F15"/>
    <mergeCell ref="F12:F13"/>
    <mergeCell ref="A6:A11"/>
    <mergeCell ref="A12:A17"/>
    <mergeCell ref="D8:D11"/>
    <mergeCell ref="D6:D7"/>
    <mergeCell ref="S12:S13"/>
    <mergeCell ref="R12:R13"/>
    <mergeCell ref="Q12:Q13"/>
    <mergeCell ref="P12:P13"/>
    <mergeCell ref="G12:G13"/>
    <mergeCell ref="N12:N13"/>
    <mergeCell ref="M12:M13"/>
    <mergeCell ref="L12:L13"/>
    <mergeCell ref="K12:K13"/>
    <mergeCell ref="J12:J13"/>
    <mergeCell ref="I12:I13"/>
    <mergeCell ref="H12:H13"/>
    <mergeCell ref="O12:O13"/>
    <mergeCell ref="Q16:Q17"/>
    <mergeCell ref="P16:P17"/>
    <mergeCell ref="O16:O17"/>
    <mergeCell ref="N16:N17"/>
    <mergeCell ref="M16:M17"/>
    <mergeCell ref="L16:L17"/>
    <mergeCell ref="K16:K17"/>
    <mergeCell ref="S8:S9"/>
    <mergeCell ref="R8:R9"/>
    <mergeCell ref="Q8:Q9"/>
    <mergeCell ref="P8:P9"/>
    <mergeCell ref="G8:G9"/>
    <mergeCell ref="H8:H9"/>
    <mergeCell ref="I8:I9"/>
    <mergeCell ref="J8:J9"/>
    <mergeCell ref="O8:O9"/>
    <mergeCell ref="L8:L9"/>
    <mergeCell ref="M8:M9"/>
    <mergeCell ref="N8:N9"/>
    <mergeCell ref="K8:K9"/>
    <mergeCell ref="G14:G15"/>
    <mergeCell ref="H14:H15"/>
    <mergeCell ref="I14:I15"/>
    <mergeCell ref="J14:J15"/>
    <mergeCell ref="K14:K15"/>
    <mergeCell ref="L14:L15"/>
    <mergeCell ref="M14:M15"/>
    <mergeCell ref="S14:S15"/>
    <mergeCell ref="R14:R15"/>
    <mergeCell ref="Q14:Q15"/>
    <mergeCell ref="N14:N15"/>
    <mergeCell ref="P14:P15"/>
    <mergeCell ref="O14:O15"/>
    <mergeCell ref="A2:A4"/>
    <mergeCell ref="B2:B4"/>
    <mergeCell ref="C2:C4"/>
    <mergeCell ref="D2:D4"/>
    <mergeCell ref="E3:E4"/>
    <mergeCell ref="E2:F2"/>
    <mergeCell ref="F3:F4"/>
    <mergeCell ref="G3:H3"/>
    <mergeCell ref="I3:J3"/>
    <mergeCell ref="G2:M2"/>
    <mergeCell ref="K3:K4"/>
    <mergeCell ref="L3:L4"/>
    <mergeCell ref="M3:M4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4" customWidth="1"/>
    <col min="5" max="5" width="11.140625" customWidth="1"/>
    <col min="6" max="6" width="7.28515625" customWidth="1"/>
    <col min="7" max="7" width="5.85546875" customWidth="1"/>
    <col min="8" max="8" width="9.140625" customWidth="1"/>
    <col min="9" max="9" width="10.5703125" customWidth="1"/>
    <col min="10" max="10" width="8.140625" customWidth="1"/>
    <col min="11" max="12" width="10" bestFit="1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17"/>
      <c r="C1" s="17"/>
      <c r="D1" s="17"/>
      <c r="E1" s="17"/>
      <c r="F1" s="17"/>
      <c r="G1" s="17"/>
      <c r="H1" s="17" t="s">
        <v>86</v>
      </c>
      <c r="I1" s="17"/>
      <c r="J1" s="17"/>
      <c r="K1" s="17"/>
      <c r="L1" s="17"/>
      <c r="M1" s="17"/>
      <c r="N1" s="17"/>
      <c r="O1" s="17"/>
      <c r="P1" s="17"/>
      <c r="Q1" s="17"/>
      <c r="R1" s="17">
        <v>2050</v>
      </c>
      <c r="S1" s="17"/>
      <c r="T1" s="17"/>
    </row>
    <row r="2" spans="1:20" ht="70.5" customHeight="1" x14ac:dyDescent="0.25">
      <c r="A2" s="123" t="s">
        <v>87</v>
      </c>
      <c r="B2" s="123" t="s">
        <v>88</v>
      </c>
      <c r="C2" s="123" t="s">
        <v>89</v>
      </c>
      <c r="D2" s="123" t="s">
        <v>89</v>
      </c>
      <c r="E2" s="123" t="s">
        <v>90</v>
      </c>
      <c r="F2" s="123" t="s">
        <v>91</v>
      </c>
      <c r="G2" s="128"/>
      <c r="H2" s="123" t="s">
        <v>92</v>
      </c>
      <c r="I2" s="130"/>
      <c r="J2" s="130"/>
      <c r="K2" s="130"/>
      <c r="L2" s="130"/>
      <c r="M2" s="130"/>
      <c r="N2" s="128"/>
      <c r="O2" s="123" t="s">
        <v>93</v>
      </c>
      <c r="P2" s="128"/>
      <c r="Q2" s="123" t="s">
        <v>94</v>
      </c>
      <c r="R2" s="128"/>
      <c r="S2" s="123" t="s">
        <v>95</v>
      </c>
      <c r="T2" s="128"/>
    </row>
    <row r="3" spans="1:20" ht="15" customHeight="1" x14ac:dyDescent="0.25">
      <c r="A3" s="124"/>
      <c r="B3" s="124"/>
      <c r="C3" s="124"/>
      <c r="D3" s="124"/>
      <c r="E3" s="124"/>
      <c r="F3" s="126" t="s">
        <v>96</v>
      </c>
      <c r="G3" s="123" t="s">
        <v>97</v>
      </c>
      <c r="H3" s="126" t="s">
        <v>98</v>
      </c>
      <c r="I3" s="129"/>
      <c r="J3" s="126" t="s">
        <v>99</v>
      </c>
      <c r="K3" s="129"/>
      <c r="L3" s="126" t="s">
        <v>100</v>
      </c>
      <c r="M3" s="126" t="s">
        <v>101</v>
      </c>
      <c r="N3" s="126" t="s">
        <v>101</v>
      </c>
      <c r="O3" s="126" t="s">
        <v>102</v>
      </c>
      <c r="P3" s="126" t="s">
        <v>103</v>
      </c>
      <c r="Q3" s="126" t="s">
        <v>104</v>
      </c>
      <c r="R3" s="126" t="s">
        <v>105</v>
      </c>
      <c r="S3" s="126" t="s">
        <v>106</v>
      </c>
      <c r="T3" s="126" t="s">
        <v>107</v>
      </c>
    </row>
    <row r="4" spans="1:20" ht="22.5" x14ac:dyDescent="0.25">
      <c r="A4" s="125"/>
      <c r="B4" s="125"/>
      <c r="C4" s="125"/>
      <c r="D4" s="125"/>
      <c r="E4" s="125"/>
      <c r="F4" s="127"/>
      <c r="G4" s="125"/>
      <c r="H4" s="19" t="s">
        <v>135</v>
      </c>
      <c r="I4" s="19" t="s">
        <v>109</v>
      </c>
      <c r="J4" s="19" t="s">
        <v>135</v>
      </c>
      <c r="K4" s="19" t="s">
        <v>109</v>
      </c>
      <c r="L4" s="127"/>
      <c r="M4" s="127"/>
      <c r="N4" s="127"/>
      <c r="O4" s="127"/>
      <c r="P4" s="127"/>
      <c r="Q4" s="127"/>
      <c r="R4" s="127"/>
      <c r="S4" s="127"/>
      <c r="T4" s="127"/>
    </row>
    <row r="5" spans="1:20" x14ac:dyDescent="0.25">
      <c r="A5" s="18">
        <v>1</v>
      </c>
      <c r="B5" s="18">
        <v>2</v>
      </c>
      <c r="C5" s="18">
        <v>3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12</v>
      </c>
      <c r="O5" s="18">
        <v>13</v>
      </c>
      <c r="P5" s="18">
        <v>14</v>
      </c>
      <c r="Q5" s="18">
        <v>15</v>
      </c>
      <c r="R5" s="18">
        <v>16</v>
      </c>
      <c r="S5" s="18">
        <v>17</v>
      </c>
      <c r="T5" s="18">
        <v>18</v>
      </c>
    </row>
    <row r="6" spans="1:20" ht="21" customHeight="1" x14ac:dyDescent="0.25">
      <c r="A6" s="133" t="s">
        <v>146</v>
      </c>
      <c r="B6" s="21" t="s">
        <v>111</v>
      </c>
      <c r="C6" s="123"/>
      <c r="D6" s="21"/>
      <c r="E6" s="123" t="s">
        <v>112</v>
      </c>
      <c r="F6" s="123" t="s">
        <v>113</v>
      </c>
      <c r="G6" s="123">
        <v>744</v>
      </c>
      <c r="H6" s="187">
        <v>90</v>
      </c>
      <c r="I6" s="187">
        <v>90</v>
      </c>
      <c r="J6" s="187">
        <v>100</v>
      </c>
      <c r="K6" s="187">
        <f>J6</f>
        <v>100</v>
      </c>
      <c r="L6" s="187"/>
      <c r="M6" s="123" t="s">
        <v>114</v>
      </c>
      <c r="N6" s="123" t="s">
        <v>112</v>
      </c>
      <c r="O6" s="131">
        <v>45930</v>
      </c>
      <c r="P6" s="131">
        <v>45838</v>
      </c>
      <c r="Q6" s="136">
        <v>2161450</v>
      </c>
      <c r="R6" s="123" t="s">
        <v>114</v>
      </c>
      <c r="S6" s="136">
        <v>2106566.2999999998</v>
      </c>
      <c r="T6" s="136">
        <v>2106566.2999999998</v>
      </c>
    </row>
    <row r="7" spans="1:20" ht="69.75" customHeight="1" x14ac:dyDescent="0.25">
      <c r="A7" s="134"/>
      <c r="B7" s="22" t="s">
        <v>237</v>
      </c>
      <c r="C7" s="125"/>
      <c r="D7" s="22"/>
      <c r="E7" s="125"/>
      <c r="F7" s="125"/>
      <c r="G7" s="125"/>
      <c r="H7" s="188"/>
      <c r="I7" s="188"/>
      <c r="J7" s="188"/>
      <c r="K7" s="188"/>
      <c r="L7" s="188"/>
      <c r="M7" s="125"/>
      <c r="N7" s="125"/>
      <c r="O7" s="132"/>
      <c r="P7" s="132"/>
      <c r="Q7" s="137"/>
      <c r="R7" s="125"/>
      <c r="S7" s="137"/>
      <c r="T7" s="137"/>
    </row>
    <row r="8" spans="1:20" ht="15" customHeight="1" x14ac:dyDescent="0.25">
      <c r="A8" s="134"/>
      <c r="B8" s="24" t="s">
        <v>116</v>
      </c>
      <c r="C8" s="123"/>
      <c r="D8" s="73" t="s">
        <v>117</v>
      </c>
      <c r="E8" s="123" t="s">
        <v>138</v>
      </c>
      <c r="F8" s="123" t="s">
        <v>119</v>
      </c>
      <c r="G8" s="123">
        <v>796</v>
      </c>
      <c r="H8" s="123" t="s">
        <v>112</v>
      </c>
      <c r="I8" s="123">
        <v>1</v>
      </c>
      <c r="J8" s="123" t="s">
        <v>112</v>
      </c>
      <c r="K8" s="123">
        <v>1</v>
      </c>
      <c r="L8" s="123"/>
      <c r="M8" s="123" t="s">
        <v>114</v>
      </c>
      <c r="N8" s="123" t="s">
        <v>112</v>
      </c>
      <c r="O8" s="178">
        <v>45654</v>
      </c>
      <c r="P8" s="131">
        <v>45651</v>
      </c>
      <c r="Q8" s="123" t="s">
        <v>114</v>
      </c>
      <c r="R8" s="123" t="s">
        <v>114</v>
      </c>
      <c r="S8" s="123" t="s">
        <v>114</v>
      </c>
      <c r="T8" s="123" t="s">
        <v>114</v>
      </c>
    </row>
    <row r="9" spans="1:20" ht="56.25" customHeight="1" x14ac:dyDescent="0.25">
      <c r="A9" s="134"/>
      <c r="B9" s="74" t="s">
        <v>162</v>
      </c>
      <c r="C9" s="125"/>
      <c r="D9" s="75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79"/>
      <c r="P9" s="132"/>
      <c r="Q9" s="125"/>
      <c r="R9" s="125"/>
      <c r="S9" s="125"/>
      <c r="T9" s="125"/>
    </row>
    <row r="10" spans="1:20" ht="15.75" customHeight="1" x14ac:dyDescent="0.25">
      <c r="A10" s="134"/>
      <c r="B10" s="86" t="s">
        <v>163</v>
      </c>
      <c r="C10" s="123"/>
      <c r="D10" s="20" t="s">
        <v>122</v>
      </c>
      <c r="E10" s="124"/>
      <c r="F10" s="123" t="s">
        <v>123</v>
      </c>
      <c r="G10" s="123">
        <v>383</v>
      </c>
      <c r="H10" s="136" t="s">
        <v>112</v>
      </c>
      <c r="I10" s="136">
        <v>1945305</v>
      </c>
      <c r="J10" s="187" t="s">
        <v>112</v>
      </c>
      <c r="K10" s="136">
        <f>T6</f>
        <v>2106566.2999999998</v>
      </c>
      <c r="L10" s="136"/>
      <c r="M10" s="123" t="s">
        <v>114</v>
      </c>
      <c r="N10" s="123" t="s">
        <v>112</v>
      </c>
      <c r="O10" s="131">
        <v>45930</v>
      </c>
      <c r="P10" s="131">
        <v>45838</v>
      </c>
      <c r="Q10" s="123" t="s">
        <v>114</v>
      </c>
      <c r="R10" s="123" t="s">
        <v>114</v>
      </c>
      <c r="S10" s="123" t="s">
        <v>114</v>
      </c>
      <c r="T10" s="123" t="s">
        <v>114</v>
      </c>
    </row>
    <row r="11" spans="1:20" ht="12" customHeight="1" x14ac:dyDescent="0.25">
      <c r="A11" s="135"/>
      <c r="B11" s="74" t="s">
        <v>233</v>
      </c>
      <c r="C11" s="125"/>
      <c r="D11" s="22"/>
      <c r="E11" s="125"/>
      <c r="F11" s="125"/>
      <c r="G11" s="125"/>
      <c r="H11" s="137"/>
      <c r="I11" s="137"/>
      <c r="J11" s="188"/>
      <c r="K11" s="137"/>
      <c r="L11" s="137"/>
      <c r="M11" s="125"/>
      <c r="N11" s="125"/>
      <c r="O11" s="132"/>
      <c r="P11" s="132"/>
      <c r="Q11" s="125"/>
      <c r="R11" s="125"/>
      <c r="S11" s="125"/>
      <c r="T11" s="125"/>
    </row>
    <row r="12" spans="1:20" x14ac:dyDescent="0.25">
      <c r="A12" s="31" t="s">
        <v>129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4"/>
      <c r="Q12" s="34">
        <f>Q6</f>
        <v>2161450</v>
      </c>
      <c r="R12" s="34"/>
      <c r="S12" s="34">
        <f>S6</f>
        <v>2106566.2999999998</v>
      </c>
      <c r="T12" s="34">
        <f>T6</f>
        <v>2106566.2999999998</v>
      </c>
    </row>
    <row r="13" spans="1:20" x14ac:dyDescent="0.25">
      <c r="Q13" s="77"/>
    </row>
    <row r="15" spans="1:20" x14ac:dyDescent="0.25">
      <c r="Q15" s="78">
        <f>Q6</f>
        <v>2161450</v>
      </c>
    </row>
  </sheetData>
  <mergeCells count="74">
    <mergeCell ref="Q10:Q11"/>
    <mergeCell ref="R10:R11"/>
    <mergeCell ref="S10:S11"/>
    <mergeCell ref="T10:T11"/>
    <mergeCell ref="O10:O11"/>
    <mergeCell ref="N10:N11"/>
    <mergeCell ref="M10:M11"/>
    <mergeCell ref="L10:L11"/>
    <mergeCell ref="P10:P11"/>
    <mergeCell ref="I6:I7"/>
    <mergeCell ref="C6:C7"/>
    <mergeCell ref="F6:F7"/>
    <mergeCell ref="H6:H7"/>
    <mergeCell ref="G6:G7"/>
    <mergeCell ref="E6:E7"/>
    <mergeCell ref="Q8:Q9"/>
    <mergeCell ref="P8:P9"/>
    <mergeCell ref="L6:L7"/>
    <mergeCell ref="K6:K7"/>
    <mergeCell ref="J6:J7"/>
    <mergeCell ref="O8:O9"/>
    <mergeCell ref="N8:N9"/>
    <mergeCell ref="M8:M9"/>
    <mergeCell ref="L8:L9"/>
    <mergeCell ref="R6:R7"/>
    <mergeCell ref="S6:S7"/>
    <mergeCell ref="T6:T7"/>
    <mergeCell ref="T8:T9"/>
    <mergeCell ref="S8:S9"/>
    <mergeCell ref="R8:R9"/>
    <mergeCell ref="M6:M7"/>
    <mergeCell ref="N6:N7"/>
    <mergeCell ref="O6:O7"/>
    <mergeCell ref="P6:P7"/>
    <mergeCell ref="Q6:Q7"/>
    <mergeCell ref="H8:H9"/>
    <mergeCell ref="I8:I9"/>
    <mergeCell ref="J8:J9"/>
    <mergeCell ref="K8:K9"/>
    <mergeCell ref="F10:F11"/>
    <mergeCell ref="G10:G11"/>
    <mergeCell ref="H10:H11"/>
    <mergeCell ref="I10:I11"/>
    <mergeCell ref="J10:J11"/>
    <mergeCell ref="K10:K11"/>
    <mergeCell ref="A2:A4"/>
    <mergeCell ref="A6:A11"/>
    <mergeCell ref="C10:C11"/>
    <mergeCell ref="C8:C9"/>
    <mergeCell ref="S2:T2"/>
    <mergeCell ref="T3:T4"/>
    <mergeCell ref="S3:S4"/>
    <mergeCell ref="Q2:R2"/>
    <mergeCell ref="R3:R4"/>
    <mergeCell ref="Q3:Q4"/>
    <mergeCell ref="O2:P2"/>
    <mergeCell ref="P3:P4"/>
    <mergeCell ref="O3:O4"/>
    <mergeCell ref="E8:E11"/>
    <mergeCell ref="F8:F9"/>
    <mergeCell ref="G8:G9"/>
    <mergeCell ref="H3:I3"/>
    <mergeCell ref="J3:K3"/>
    <mergeCell ref="H2:N2"/>
    <mergeCell ref="L3:L4"/>
    <mergeCell ref="M3:M4"/>
    <mergeCell ref="N3:N4"/>
    <mergeCell ref="B2:B4"/>
    <mergeCell ref="C2:C4"/>
    <mergeCell ref="D2:D4"/>
    <mergeCell ref="E2:E4"/>
    <mergeCell ref="F3:F4"/>
    <mergeCell ref="F2:G2"/>
    <mergeCell ref="G3:G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/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3.28515625" style="36" customWidth="1"/>
    <col min="4" max="4" width="11.140625" style="36" customWidth="1"/>
    <col min="5" max="5" width="7.28515625" style="36" customWidth="1"/>
    <col min="6" max="6" width="5.85546875" style="36" customWidth="1"/>
    <col min="7" max="7" width="8.5703125" style="36" customWidth="1"/>
    <col min="8" max="8" width="8.42578125" style="36" customWidth="1"/>
    <col min="9" max="9" width="8.140625" style="36" customWidth="1"/>
    <col min="10" max="11" width="9.140625" style="36" bestFit="1" customWidth="1"/>
    <col min="12" max="12" width="7.5703125" style="36" customWidth="1"/>
    <col min="13" max="13" width="8.7109375" style="36" customWidth="1"/>
    <col min="14" max="14" width="9.140625" style="36" customWidth="1"/>
    <col min="15" max="15" width="10.140625" style="36" customWidth="1"/>
    <col min="16" max="16" width="9.140625" style="36" customWidth="1"/>
    <col min="17" max="17" width="10.5703125" style="36" customWidth="1"/>
    <col min="18" max="18" width="10.7109375" style="36" customWidth="1"/>
    <col min="19" max="19" width="9.140625" style="36" bestFit="1" customWidth="1"/>
    <col min="20" max="16384" width="9.140625" style="36"/>
  </cols>
  <sheetData>
    <row r="1" spans="1:18" ht="15.75" x14ac:dyDescent="0.25">
      <c r="B1" s="9"/>
      <c r="C1" s="9"/>
      <c r="D1" s="9"/>
      <c r="E1" s="9"/>
      <c r="F1" s="9"/>
      <c r="G1" s="9" t="s">
        <v>86</v>
      </c>
      <c r="H1" s="9"/>
      <c r="I1" s="9"/>
      <c r="J1" s="9"/>
      <c r="K1" s="9"/>
      <c r="L1" s="9"/>
      <c r="M1" s="9"/>
      <c r="N1" s="9"/>
      <c r="O1" s="9"/>
      <c r="P1" s="9">
        <v>2001</v>
      </c>
      <c r="Q1" s="9"/>
      <c r="R1" s="9"/>
    </row>
    <row r="2" spans="1:18" ht="70.5" customHeight="1" x14ac:dyDescent="0.25">
      <c r="A2" s="110" t="s">
        <v>87</v>
      </c>
      <c r="B2" s="110" t="s">
        <v>130</v>
      </c>
      <c r="C2" s="110" t="s">
        <v>89</v>
      </c>
      <c r="D2" s="110" t="s">
        <v>90</v>
      </c>
      <c r="E2" s="110" t="s">
        <v>131</v>
      </c>
      <c r="F2" s="111"/>
      <c r="G2" s="110" t="s">
        <v>132</v>
      </c>
      <c r="H2" s="151"/>
      <c r="I2" s="151"/>
      <c r="J2" s="151"/>
      <c r="K2" s="151"/>
      <c r="L2" s="111"/>
      <c r="M2" s="110" t="s">
        <v>93</v>
      </c>
      <c r="N2" s="111"/>
      <c r="O2" s="110" t="s">
        <v>133</v>
      </c>
      <c r="P2" s="111"/>
      <c r="Q2" s="110" t="s">
        <v>134</v>
      </c>
      <c r="R2" s="111"/>
    </row>
    <row r="3" spans="1:18" ht="15" customHeight="1" x14ac:dyDescent="0.25">
      <c r="A3" s="138"/>
      <c r="B3" s="138"/>
      <c r="C3" s="138"/>
      <c r="D3" s="138"/>
      <c r="E3" s="152" t="s">
        <v>96</v>
      </c>
      <c r="F3" s="110" t="s">
        <v>97</v>
      </c>
      <c r="G3" s="152" t="s">
        <v>98</v>
      </c>
      <c r="H3" s="154"/>
      <c r="I3" s="152" t="s">
        <v>99</v>
      </c>
      <c r="J3" s="154"/>
      <c r="K3" s="152" t="s">
        <v>100</v>
      </c>
      <c r="L3" s="152" t="s">
        <v>101</v>
      </c>
      <c r="M3" s="152" t="s">
        <v>102</v>
      </c>
      <c r="N3" s="152" t="s">
        <v>103</v>
      </c>
      <c r="O3" s="152" t="s">
        <v>104</v>
      </c>
      <c r="P3" s="152" t="s">
        <v>105</v>
      </c>
      <c r="Q3" s="152" t="s">
        <v>106</v>
      </c>
      <c r="R3" s="152" t="s">
        <v>107</v>
      </c>
    </row>
    <row r="4" spans="1:18" ht="30" x14ac:dyDescent="0.25">
      <c r="A4" s="139"/>
      <c r="B4" s="139"/>
      <c r="C4" s="139"/>
      <c r="D4" s="139"/>
      <c r="E4" s="153"/>
      <c r="F4" s="139"/>
      <c r="G4" s="37" t="s">
        <v>135</v>
      </c>
      <c r="H4" s="37" t="s">
        <v>109</v>
      </c>
      <c r="I4" s="37" t="s">
        <v>135</v>
      </c>
      <c r="J4" s="37" t="s">
        <v>109</v>
      </c>
      <c r="K4" s="153"/>
      <c r="L4" s="153"/>
      <c r="M4" s="153"/>
      <c r="N4" s="153"/>
      <c r="O4" s="153"/>
      <c r="P4" s="153"/>
      <c r="Q4" s="153"/>
      <c r="R4" s="153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40" t="s">
        <v>110</v>
      </c>
      <c r="B6" s="39" t="s">
        <v>111</v>
      </c>
      <c r="C6" s="39"/>
      <c r="D6" s="110" t="s">
        <v>118</v>
      </c>
      <c r="E6" s="110" t="s">
        <v>113</v>
      </c>
      <c r="F6" s="110">
        <v>744</v>
      </c>
      <c r="G6" s="149">
        <v>100</v>
      </c>
      <c r="H6" s="149">
        <v>100</v>
      </c>
      <c r="I6" s="149">
        <f>R6/H10*100</f>
        <v>64.981949458483754</v>
      </c>
      <c r="J6" s="149">
        <f>I6</f>
        <v>64.981949458483754</v>
      </c>
      <c r="K6" s="149"/>
      <c r="L6" s="110" t="s">
        <v>114</v>
      </c>
      <c r="M6" s="155">
        <v>45838</v>
      </c>
      <c r="N6" s="155">
        <v>46022</v>
      </c>
      <c r="O6" s="147">
        <v>3878</v>
      </c>
      <c r="P6" s="110" t="s">
        <v>114</v>
      </c>
      <c r="Q6" s="147">
        <v>2520</v>
      </c>
      <c r="R6" s="147">
        <v>2520</v>
      </c>
    </row>
    <row r="7" spans="1:18" ht="166.5" customHeight="1" x14ac:dyDescent="0.25">
      <c r="A7" s="141"/>
      <c r="B7" s="40" t="s">
        <v>238</v>
      </c>
      <c r="C7" s="40"/>
      <c r="D7" s="139"/>
      <c r="E7" s="139"/>
      <c r="F7" s="139"/>
      <c r="G7" s="150"/>
      <c r="H7" s="150"/>
      <c r="I7" s="150"/>
      <c r="J7" s="150"/>
      <c r="K7" s="150"/>
      <c r="L7" s="139"/>
      <c r="M7" s="156"/>
      <c r="N7" s="156"/>
      <c r="O7" s="148"/>
      <c r="P7" s="139"/>
      <c r="Q7" s="148"/>
      <c r="R7" s="148"/>
    </row>
    <row r="8" spans="1:18" x14ac:dyDescent="0.25">
      <c r="A8" s="141"/>
      <c r="B8" s="41" t="s">
        <v>116</v>
      </c>
      <c r="C8" s="79" t="s">
        <v>117</v>
      </c>
      <c r="D8" s="110"/>
      <c r="E8" s="110" t="s">
        <v>119</v>
      </c>
      <c r="F8" s="110">
        <v>796</v>
      </c>
      <c r="G8" s="110" t="s">
        <v>112</v>
      </c>
      <c r="H8" s="110">
        <v>1</v>
      </c>
      <c r="I8" s="110" t="s">
        <v>112</v>
      </c>
      <c r="J8" s="110">
        <v>1</v>
      </c>
      <c r="K8" s="110"/>
      <c r="L8" s="110" t="s">
        <v>114</v>
      </c>
      <c r="M8" s="155">
        <v>45716</v>
      </c>
      <c r="N8" s="155">
        <f>M8</f>
        <v>45716</v>
      </c>
      <c r="O8" s="110" t="s">
        <v>114</v>
      </c>
      <c r="P8" s="110" t="s">
        <v>114</v>
      </c>
      <c r="Q8" s="110" t="s">
        <v>114</v>
      </c>
      <c r="R8" s="110" t="s">
        <v>114</v>
      </c>
    </row>
    <row r="9" spans="1:18" ht="60" customHeight="1" x14ac:dyDescent="0.25">
      <c r="A9" s="141"/>
      <c r="B9" s="40" t="s">
        <v>120</v>
      </c>
      <c r="C9" s="81"/>
      <c r="D9" s="139"/>
      <c r="E9" s="139"/>
      <c r="F9" s="139"/>
      <c r="G9" s="139"/>
      <c r="H9" s="139"/>
      <c r="I9" s="139"/>
      <c r="J9" s="139"/>
      <c r="K9" s="139"/>
      <c r="L9" s="139"/>
      <c r="M9" s="156"/>
      <c r="N9" s="156"/>
      <c r="O9" s="139"/>
      <c r="P9" s="139"/>
      <c r="Q9" s="139"/>
      <c r="R9" s="139"/>
    </row>
    <row r="10" spans="1:18" ht="16.5" customHeight="1" x14ac:dyDescent="0.25">
      <c r="A10" s="141"/>
      <c r="B10" s="41" t="s">
        <v>121</v>
      </c>
      <c r="C10" s="38" t="s">
        <v>122</v>
      </c>
      <c r="D10" s="110"/>
      <c r="E10" s="110" t="s">
        <v>123</v>
      </c>
      <c r="F10" s="110">
        <v>383</v>
      </c>
      <c r="G10" s="110" t="s">
        <v>112</v>
      </c>
      <c r="H10" s="147">
        <v>3878</v>
      </c>
      <c r="I10" s="147" t="s">
        <v>112</v>
      </c>
      <c r="J10" s="147">
        <f>R6</f>
        <v>2520</v>
      </c>
      <c r="K10" s="147" t="s">
        <v>112</v>
      </c>
      <c r="L10" s="110" t="s">
        <v>114</v>
      </c>
      <c r="M10" s="155">
        <v>45838</v>
      </c>
      <c r="N10" s="155">
        <v>46022</v>
      </c>
      <c r="O10" s="110" t="s">
        <v>114</v>
      </c>
      <c r="P10" s="110" t="s">
        <v>114</v>
      </c>
      <c r="Q10" s="110" t="s">
        <v>114</v>
      </c>
      <c r="R10" s="110" t="s">
        <v>114</v>
      </c>
    </row>
    <row r="11" spans="1:18" ht="16.5" customHeight="1" x14ac:dyDescent="0.25">
      <c r="A11" s="142"/>
      <c r="B11" s="40" t="s">
        <v>239</v>
      </c>
      <c r="C11" s="40"/>
      <c r="D11" s="139"/>
      <c r="E11" s="139"/>
      <c r="F11" s="139"/>
      <c r="G11" s="139"/>
      <c r="H11" s="148"/>
      <c r="I11" s="148"/>
      <c r="J11" s="148"/>
      <c r="K11" s="148"/>
      <c r="L11" s="139"/>
      <c r="M11" s="156"/>
      <c r="N11" s="156"/>
      <c r="O11" s="139"/>
      <c r="P11" s="139"/>
      <c r="Q11" s="139"/>
      <c r="R11" s="139"/>
    </row>
    <row r="12" spans="1:18" ht="20.25" customHeight="1" x14ac:dyDescent="0.25">
      <c r="A12" s="140" t="s">
        <v>240</v>
      </c>
      <c r="B12" s="39" t="s">
        <v>111</v>
      </c>
      <c r="C12" s="39"/>
      <c r="D12" s="110" t="s">
        <v>118</v>
      </c>
      <c r="E12" s="110" t="s">
        <v>113</v>
      </c>
      <c r="F12" s="110">
        <v>744</v>
      </c>
      <c r="G12" s="149">
        <v>100</v>
      </c>
      <c r="H12" s="149">
        <v>100</v>
      </c>
      <c r="I12" s="149">
        <f>R12/H16*100</f>
        <v>0</v>
      </c>
      <c r="J12" s="149">
        <f>I12</f>
        <v>0</v>
      </c>
      <c r="K12" s="149"/>
      <c r="L12" s="110" t="s">
        <v>114</v>
      </c>
      <c r="M12" s="155">
        <v>46022</v>
      </c>
      <c r="N12" s="155">
        <v>46022</v>
      </c>
      <c r="O12" s="147">
        <v>36020</v>
      </c>
      <c r="P12" s="110" t="s">
        <v>114</v>
      </c>
      <c r="Q12" s="147">
        <v>35600</v>
      </c>
      <c r="R12" s="147">
        <v>0</v>
      </c>
    </row>
    <row r="13" spans="1:18" ht="20.25" customHeight="1" x14ac:dyDescent="0.25">
      <c r="A13" s="141"/>
      <c r="B13" s="40" t="s">
        <v>241</v>
      </c>
      <c r="C13" s="40"/>
      <c r="D13" s="139"/>
      <c r="E13" s="139"/>
      <c r="F13" s="139"/>
      <c r="G13" s="150"/>
      <c r="H13" s="150"/>
      <c r="I13" s="150"/>
      <c r="J13" s="150"/>
      <c r="K13" s="150"/>
      <c r="L13" s="139"/>
      <c r="M13" s="156"/>
      <c r="N13" s="156"/>
      <c r="O13" s="148"/>
      <c r="P13" s="139"/>
      <c r="Q13" s="148"/>
      <c r="R13" s="148"/>
    </row>
    <row r="14" spans="1:18" ht="20.25" customHeight="1" x14ac:dyDescent="0.25">
      <c r="A14" s="141"/>
      <c r="B14" s="41" t="s">
        <v>116</v>
      </c>
      <c r="C14" s="79" t="s">
        <v>117</v>
      </c>
      <c r="D14" s="110"/>
      <c r="E14" s="110" t="s">
        <v>119</v>
      </c>
      <c r="F14" s="110">
        <v>796</v>
      </c>
      <c r="G14" s="110" t="s">
        <v>112</v>
      </c>
      <c r="H14" s="110">
        <v>1</v>
      </c>
      <c r="I14" s="110" t="s">
        <v>112</v>
      </c>
      <c r="J14" s="110">
        <v>1</v>
      </c>
      <c r="K14" s="110"/>
      <c r="L14" s="110" t="s">
        <v>114</v>
      </c>
      <c r="M14" s="155">
        <v>45777</v>
      </c>
      <c r="N14" s="155">
        <v>45763</v>
      </c>
      <c r="O14" s="110" t="s">
        <v>114</v>
      </c>
      <c r="P14" s="110" t="s">
        <v>114</v>
      </c>
      <c r="Q14" s="110" t="s">
        <v>114</v>
      </c>
      <c r="R14" s="110" t="s">
        <v>114</v>
      </c>
    </row>
    <row r="15" spans="1:18" ht="20.25" customHeight="1" x14ac:dyDescent="0.25">
      <c r="A15" s="141"/>
      <c r="B15" s="40" t="s">
        <v>120</v>
      </c>
      <c r="C15" s="81"/>
      <c r="D15" s="139"/>
      <c r="E15" s="139"/>
      <c r="F15" s="139"/>
      <c r="G15" s="139"/>
      <c r="H15" s="139"/>
      <c r="I15" s="139"/>
      <c r="J15" s="139"/>
      <c r="K15" s="139"/>
      <c r="L15" s="139"/>
      <c r="M15" s="156"/>
      <c r="N15" s="156"/>
      <c r="O15" s="139"/>
      <c r="P15" s="139"/>
      <c r="Q15" s="139"/>
      <c r="R15" s="139"/>
    </row>
    <row r="16" spans="1:18" ht="20.25" customHeight="1" x14ac:dyDescent="0.25">
      <c r="A16" s="141"/>
      <c r="B16" s="41" t="s">
        <v>121</v>
      </c>
      <c r="C16" s="38" t="s">
        <v>122</v>
      </c>
      <c r="D16" s="110"/>
      <c r="E16" s="110" t="s">
        <v>123</v>
      </c>
      <c r="F16" s="110">
        <v>383</v>
      </c>
      <c r="G16" s="110" t="s">
        <v>112</v>
      </c>
      <c r="H16" s="147">
        <f>O12</f>
        <v>36020</v>
      </c>
      <c r="I16" s="147" t="s">
        <v>112</v>
      </c>
      <c r="J16" s="147">
        <v>0</v>
      </c>
      <c r="K16" s="147" t="s">
        <v>112</v>
      </c>
      <c r="L16" s="110" t="s">
        <v>114</v>
      </c>
      <c r="M16" s="155">
        <v>46022</v>
      </c>
      <c r="N16" s="155">
        <f>M16</f>
        <v>46022</v>
      </c>
      <c r="O16" s="110" t="s">
        <v>114</v>
      </c>
      <c r="P16" s="110" t="s">
        <v>114</v>
      </c>
      <c r="Q16" s="110" t="s">
        <v>114</v>
      </c>
      <c r="R16" s="110" t="s">
        <v>114</v>
      </c>
    </row>
    <row r="17" spans="1:18" ht="20.25" customHeight="1" x14ac:dyDescent="0.25">
      <c r="A17" s="142"/>
      <c r="B17" s="40" t="s">
        <v>239</v>
      </c>
      <c r="C17" s="40"/>
      <c r="D17" s="139"/>
      <c r="E17" s="139"/>
      <c r="F17" s="139"/>
      <c r="G17" s="139"/>
      <c r="H17" s="148"/>
      <c r="I17" s="148"/>
      <c r="J17" s="148"/>
      <c r="K17" s="148"/>
      <c r="L17" s="139"/>
      <c r="M17" s="156"/>
      <c r="N17" s="156"/>
      <c r="O17" s="139"/>
      <c r="P17" s="139"/>
      <c r="Q17" s="139"/>
      <c r="R17" s="139"/>
    </row>
    <row r="18" spans="1:18" ht="20.25" customHeight="1" x14ac:dyDescent="0.25">
      <c r="A18" s="140" t="s">
        <v>144</v>
      </c>
      <c r="B18" s="39" t="s">
        <v>111</v>
      </c>
      <c r="C18" s="39"/>
      <c r="D18" s="110" t="s">
        <v>118</v>
      </c>
      <c r="E18" s="110" t="s">
        <v>113</v>
      </c>
      <c r="F18" s="110">
        <v>744</v>
      </c>
      <c r="G18" s="149">
        <v>100</v>
      </c>
      <c r="H18" s="149">
        <v>100</v>
      </c>
      <c r="I18" s="149">
        <f>R18/H22*100</f>
        <v>96.050180232664502</v>
      </c>
      <c r="J18" s="149">
        <f>I18</f>
        <v>96.050180232664502</v>
      </c>
      <c r="K18" s="149"/>
      <c r="L18" s="110" t="s">
        <v>114</v>
      </c>
      <c r="M18" s="155">
        <v>46022</v>
      </c>
      <c r="N18" s="155">
        <v>46022</v>
      </c>
      <c r="O18" s="147">
        <v>18040.57</v>
      </c>
      <c r="P18" s="110" t="s">
        <v>114</v>
      </c>
      <c r="Q18" s="147">
        <v>17328</v>
      </c>
      <c r="R18" s="147">
        <v>17328</v>
      </c>
    </row>
    <row r="19" spans="1:18" ht="165" customHeight="1" x14ac:dyDescent="0.25">
      <c r="A19" s="141"/>
      <c r="B19" s="40" t="s">
        <v>241</v>
      </c>
      <c r="C19" s="40"/>
      <c r="D19" s="139"/>
      <c r="E19" s="139"/>
      <c r="F19" s="139"/>
      <c r="G19" s="150"/>
      <c r="H19" s="150"/>
      <c r="I19" s="150"/>
      <c r="J19" s="150"/>
      <c r="K19" s="150"/>
      <c r="L19" s="139"/>
      <c r="M19" s="156"/>
      <c r="N19" s="156"/>
      <c r="O19" s="148"/>
      <c r="P19" s="139"/>
      <c r="Q19" s="148"/>
      <c r="R19" s="148"/>
    </row>
    <row r="20" spans="1:18" ht="20.25" customHeight="1" x14ac:dyDescent="0.25">
      <c r="A20" s="141"/>
      <c r="B20" s="41" t="s">
        <v>116</v>
      </c>
      <c r="C20" s="79" t="s">
        <v>117</v>
      </c>
      <c r="D20" s="110"/>
      <c r="E20" s="110" t="s">
        <v>119</v>
      </c>
      <c r="F20" s="110">
        <v>796</v>
      </c>
      <c r="G20" s="110" t="s">
        <v>112</v>
      </c>
      <c r="H20" s="110">
        <v>1</v>
      </c>
      <c r="I20" s="110" t="s">
        <v>112</v>
      </c>
      <c r="J20" s="110">
        <v>1</v>
      </c>
      <c r="K20" s="110"/>
      <c r="L20" s="110" t="s">
        <v>114</v>
      </c>
      <c r="M20" s="155">
        <v>45716</v>
      </c>
      <c r="N20" s="155">
        <f>M20</f>
        <v>45716</v>
      </c>
      <c r="O20" s="110" t="s">
        <v>114</v>
      </c>
      <c r="P20" s="110" t="s">
        <v>114</v>
      </c>
      <c r="Q20" s="110" t="s">
        <v>114</v>
      </c>
      <c r="R20" s="110" t="s">
        <v>114</v>
      </c>
    </row>
    <row r="21" spans="1:18" ht="61.5" customHeight="1" x14ac:dyDescent="0.25">
      <c r="A21" s="141"/>
      <c r="B21" s="40" t="s">
        <v>120</v>
      </c>
      <c r="C21" s="81"/>
      <c r="D21" s="139"/>
      <c r="E21" s="139"/>
      <c r="F21" s="139"/>
      <c r="G21" s="139"/>
      <c r="H21" s="139"/>
      <c r="I21" s="139"/>
      <c r="J21" s="139"/>
      <c r="K21" s="139"/>
      <c r="L21" s="139"/>
      <c r="M21" s="156"/>
      <c r="N21" s="156"/>
      <c r="O21" s="139"/>
      <c r="P21" s="139"/>
      <c r="Q21" s="139"/>
      <c r="R21" s="139"/>
    </row>
    <row r="22" spans="1:18" ht="15.75" customHeight="1" x14ac:dyDescent="0.25">
      <c r="A22" s="141"/>
      <c r="B22" s="41" t="s">
        <v>121</v>
      </c>
      <c r="C22" s="38" t="s">
        <v>122</v>
      </c>
      <c r="D22" s="110"/>
      <c r="E22" s="110" t="s">
        <v>123</v>
      </c>
      <c r="F22" s="110">
        <v>383</v>
      </c>
      <c r="G22" s="110" t="s">
        <v>112</v>
      </c>
      <c r="H22" s="147">
        <f>O18</f>
        <v>18040.57</v>
      </c>
      <c r="I22" s="147" t="s">
        <v>112</v>
      </c>
      <c r="J22" s="147">
        <f>R18</f>
        <v>17328</v>
      </c>
      <c r="K22" s="147" t="str">
        <f>G22</f>
        <v>Х</v>
      </c>
      <c r="L22" s="110" t="s">
        <v>114</v>
      </c>
      <c r="M22" s="155">
        <v>46022</v>
      </c>
      <c r="N22" s="155">
        <f>M22</f>
        <v>46022</v>
      </c>
      <c r="O22" s="110" t="s">
        <v>114</v>
      </c>
      <c r="P22" s="110" t="s">
        <v>114</v>
      </c>
      <c r="Q22" s="110" t="s">
        <v>114</v>
      </c>
      <c r="R22" s="110" t="s">
        <v>114</v>
      </c>
    </row>
    <row r="23" spans="1:18" x14ac:dyDescent="0.25">
      <c r="A23" s="142"/>
      <c r="B23" s="40" t="s">
        <v>239</v>
      </c>
      <c r="C23" s="40"/>
      <c r="D23" s="139"/>
      <c r="E23" s="139"/>
      <c r="F23" s="139"/>
      <c r="G23" s="139"/>
      <c r="H23" s="148"/>
      <c r="I23" s="148"/>
      <c r="J23" s="148"/>
      <c r="K23" s="148"/>
      <c r="L23" s="139"/>
      <c r="M23" s="156"/>
      <c r="N23" s="156"/>
      <c r="O23" s="139"/>
      <c r="P23" s="139"/>
      <c r="Q23" s="139"/>
      <c r="R23" s="139"/>
    </row>
    <row r="24" spans="1:18" x14ac:dyDescent="0.25">
      <c r="A24" s="50" t="s">
        <v>242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3"/>
      <c r="O24" s="92">
        <f>O6+O18+O12</f>
        <v>57938.57</v>
      </c>
      <c r="P24" s="92"/>
      <c r="Q24" s="92">
        <f>Q6+Q18</f>
        <v>19848</v>
      </c>
      <c r="R24" s="92">
        <f>R6+R18</f>
        <v>19848</v>
      </c>
    </row>
  </sheetData>
  <mergeCells count="159">
    <mergeCell ref="K12:K13"/>
    <mergeCell ref="K18:K19"/>
    <mergeCell ref="K16:K17"/>
    <mergeCell ref="K20:K21"/>
    <mergeCell ref="K22:K23"/>
    <mergeCell ref="K14:K15"/>
    <mergeCell ref="J6:J7"/>
    <mergeCell ref="J8:J9"/>
    <mergeCell ref="J10:J11"/>
    <mergeCell ref="J12:J13"/>
    <mergeCell ref="J14:J15"/>
    <mergeCell ref="J18:J19"/>
    <mergeCell ref="J20:J21"/>
    <mergeCell ref="J16:J17"/>
    <mergeCell ref="J22:J23"/>
    <mergeCell ref="P16:P17"/>
    <mergeCell ref="P18:P19"/>
    <mergeCell ref="P20:P21"/>
    <mergeCell ref="P22:P23"/>
    <mergeCell ref="P10:P11"/>
    <mergeCell ref="O2:P2"/>
    <mergeCell ref="O6:O7"/>
    <mergeCell ref="O8:O9"/>
    <mergeCell ref="P8:P9"/>
    <mergeCell ref="P6:P7"/>
    <mergeCell ref="P3:P4"/>
    <mergeCell ref="O3:O4"/>
    <mergeCell ref="N22:N23"/>
    <mergeCell ref="N20:N21"/>
    <mergeCell ref="N12:N13"/>
    <mergeCell ref="N16:N17"/>
    <mergeCell ref="O18:O19"/>
    <mergeCell ref="O16:O17"/>
    <mergeCell ref="O20:O21"/>
    <mergeCell ref="O22:O23"/>
    <mergeCell ref="O14:O15"/>
    <mergeCell ref="O12:O13"/>
    <mergeCell ref="N18:N19"/>
    <mergeCell ref="Q16:Q17"/>
    <mergeCell ref="Q20:Q21"/>
    <mergeCell ref="Q22:Q23"/>
    <mergeCell ref="Q18:Q19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M2:N2"/>
    <mergeCell ref="N3:N4"/>
    <mergeCell ref="N6:N7"/>
    <mergeCell ref="N8:N9"/>
    <mergeCell ref="G3:H3"/>
    <mergeCell ref="I3:J3"/>
    <mergeCell ref="N14:N15"/>
    <mergeCell ref="G2:L2"/>
    <mergeCell ref="Q6:Q7"/>
    <mergeCell ref="Q8:Q9"/>
    <mergeCell ref="Q10:Q11"/>
    <mergeCell ref="Q12:Q13"/>
    <mergeCell ref="Q14:Q15"/>
    <mergeCell ref="Q2:R2"/>
    <mergeCell ref="Q3:Q4"/>
    <mergeCell ref="R3:R4"/>
    <mergeCell ref="O10:O11"/>
    <mergeCell ref="N10:N11"/>
    <mergeCell ref="P12:P13"/>
    <mergeCell ref="P14:P15"/>
    <mergeCell ref="K3:K4"/>
    <mergeCell ref="K6:K7"/>
    <mergeCell ref="K8:K9"/>
    <mergeCell ref="K10:K11"/>
    <mergeCell ref="M22:M23"/>
    <mergeCell ref="M20:M21"/>
    <mergeCell ref="M10:M11"/>
    <mergeCell ref="M16:M17"/>
    <mergeCell ref="M8:M9"/>
    <mergeCell ref="M14:M15"/>
    <mergeCell ref="M12:M13"/>
    <mergeCell ref="M6:M7"/>
    <mergeCell ref="M3:M4"/>
    <mergeCell ref="M18:M19"/>
    <mergeCell ref="G18:G19"/>
    <mergeCell ref="G14:G15"/>
    <mergeCell ref="G16:G17"/>
    <mergeCell ref="G20:G21"/>
    <mergeCell ref="G22:G23"/>
    <mergeCell ref="F22:F23"/>
    <mergeCell ref="F20:F21"/>
    <mergeCell ref="F18:F19"/>
    <mergeCell ref="F3:F4"/>
    <mergeCell ref="F8:F9"/>
    <mergeCell ref="F12:F13"/>
    <mergeCell ref="F10:F11"/>
    <mergeCell ref="F16:F17"/>
    <mergeCell ref="F14:F15"/>
    <mergeCell ref="F6:F7"/>
    <mergeCell ref="H16:H17"/>
    <mergeCell ref="H14:H15"/>
    <mergeCell ref="H8:H9"/>
    <mergeCell ref="H10:H11"/>
    <mergeCell ref="H12:H13"/>
    <mergeCell ref="H6:H7"/>
    <mergeCell ref="G6:G7"/>
    <mergeCell ref="G8:G9"/>
    <mergeCell ref="G10:G11"/>
    <mergeCell ref="G12:G13"/>
    <mergeCell ref="E22:E23"/>
    <mergeCell ref="E2:F2"/>
    <mergeCell ref="L22:L23"/>
    <mergeCell ref="L20:L21"/>
    <mergeCell ref="L18:L19"/>
    <mergeCell ref="L16:L17"/>
    <mergeCell ref="L14:L15"/>
    <mergeCell ref="L6:L7"/>
    <mergeCell ref="L12:L13"/>
    <mergeCell ref="L3:L4"/>
    <mergeCell ref="L8:L9"/>
    <mergeCell ref="L10:L11"/>
    <mergeCell ref="I22:I23"/>
    <mergeCell ref="I20:I21"/>
    <mergeCell ref="I18:I19"/>
    <mergeCell ref="I16:I17"/>
    <mergeCell ref="I8:I9"/>
    <mergeCell ref="I6:I7"/>
    <mergeCell ref="I14:I15"/>
    <mergeCell ref="I12:I13"/>
    <mergeCell ref="I10:I11"/>
    <mergeCell ref="H22:H23"/>
    <mergeCell ref="H20:H21"/>
    <mergeCell ref="H18:H19"/>
    <mergeCell ref="E3:E4"/>
    <mergeCell ref="E6:E7"/>
    <mergeCell ref="E8:E9"/>
    <mergeCell ref="E10:E11"/>
    <mergeCell ref="E12:E13"/>
    <mergeCell ref="E16:E17"/>
    <mergeCell ref="E20:E21"/>
    <mergeCell ref="E14:E15"/>
    <mergeCell ref="E18:E19"/>
    <mergeCell ref="A18:A23"/>
    <mergeCell ref="A12:A17"/>
    <mergeCell ref="A6:A11"/>
    <mergeCell ref="A2:A4"/>
    <mergeCell ref="B2:B4"/>
    <mergeCell ref="C2:C4"/>
    <mergeCell ref="D2:D4"/>
    <mergeCell ref="D6:D7"/>
    <mergeCell ref="D8:D9"/>
    <mergeCell ref="D10:D11"/>
    <mergeCell ref="D12:D13"/>
    <mergeCell ref="D14:D15"/>
    <mergeCell ref="D16:D17"/>
    <mergeCell ref="D18:D19"/>
    <mergeCell ref="D22:D23"/>
    <mergeCell ref="D20:D21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2.5703125" customWidth="1"/>
    <col min="4" max="4" width="11.140625" customWidth="1"/>
    <col min="5" max="5" width="7.28515625" customWidth="1"/>
    <col min="6" max="6" width="5.85546875" customWidth="1"/>
    <col min="7" max="7" width="8.5703125" customWidth="1"/>
    <col min="8" max="8" width="8.42578125" customWidth="1"/>
    <col min="9" max="9" width="8.140625" customWidth="1"/>
    <col min="12" max="12" width="7.5703125" customWidth="1"/>
    <col min="13" max="13" width="9" customWidth="1"/>
    <col min="14" max="14" width="9.140625" customWidth="1"/>
    <col min="15" max="15" width="10.140625" customWidth="1"/>
    <col min="16" max="16" width="9.140625" customWidth="1"/>
    <col min="17" max="17" width="10.5703125" customWidth="1"/>
    <col min="18" max="18" width="10.7109375" customWidth="1"/>
  </cols>
  <sheetData>
    <row r="1" spans="1:18" ht="15.75" x14ac:dyDescent="0.25">
      <c r="B1" s="17"/>
      <c r="C1" s="17"/>
      <c r="D1" s="17"/>
      <c r="E1" s="17"/>
      <c r="F1" s="184" t="s">
        <v>86</v>
      </c>
      <c r="G1" s="185"/>
      <c r="H1" s="185"/>
      <c r="I1" s="185"/>
      <c r="J1" s="185"/>
      <c r="K1" s="185"/>
      <c r="L1" s="185"/>
      <c r="M1" s="185"/>
      <c r="N1" s="185"/>
      <c r="O1" s="186"/>
      <c r="P1" s="17">
        <v>2005</v>
      </c>
      <c r="Q1" s="17"/>
      <c r="R1" s="17"/>
    </row>
    <row r="2" spans="1:18" ht="70.5" customHeight="1" x14ac:dyDescent="0.25">
      <c r="A2" s="123" t="s">
        <v>87</v>
      </c>
      <c r="B2" s="123" t="s">
        <v>88</v>
      </c>
      <c r="C2" s="123" t="s">
        <v>89</v>
      </c>
      <c r="D2" s="123" t="s">
        <v>90</v>
      </c>
      <c r="E2" s="123" t="s">
        <v>91</v>
      </c>
      <c r="F2" s="128"/>
      <c r="G2" s="123" t="s">
        <v>92</v>
      </c>
      <c r="H2" s="130"/>
      <c r="I2" s="130"/>
      <c r="J2" s="130"/>
      <c r="K2" s="130"/>
      <c r="L2" s="128"/>
      <c r="M2" s="123" t="s">
        <v>93</v>
      </c>
      <c r="N2" s="128"/>
      <c r="O2" s="123" t="s">
        <v>94</v>
      </c>
      <c r="P2" s="128"/>
      <c r="Q2" s="123" t="s">
        <v>95</v>
      </c>
      <c r="R2" s="128"/>
    </row>
    <row r="3" spans="1:18" ht="15" customHeight="1" x14ac:dyDescent="0.25">
      <c r="A3" s="124"/>
      <c r="B3" s="124"/>
      <c r="C3" s="124"/>
      <c r="D3" s="124"/>
      <c r="E3" s="126" t="s">
        <v>96</v>
      </c>
      <c r="F3" s="123" t="s">
        <v>97</v>
      </c>
      <c r="G3" s="126" t="s">
        <v>98</v>
      </c>
      <c r="H3" s="129"/>
      <c r="I3" s="126" t="s">
        <v>99</v>
      </c>
      <c r="J3" s="129"/>
      <c r="K3" s="126" t="s">
        <v>100</v>
      </c>
      <c r="L3" s="126" t="s">
        <v>101</v>
      </c>
      <c r="M3" s="126" t="s">
        <v>102</v>
      </c>
      <c r="N3" s="126" t="s">
        <v>103</v>
      </c>
      <c r="O3" s="126" t="s">
        <v>104</v>
      </c>
      <c r="P3" s="126" t="s">
        <v>105</v>
      </c>
      <c r="Q3" s="126" t="s">
        <v>106</v>
      </c>
      <c r="R3" s="126" t="s">
        <v>107</v>
      </c>
    </row>
    <row r="4" spans="1:18" ht="30" x14ac:dyDescent="0.25">
      <c r="A4" s="125"/>
      <c r="B4" s="125"/>
      <c r="C4" s="125"/>
      <c r="D4" s="125"/>
      <c r="E4" s="127"/>
      <c r="F4" s="125"/>
      <c r="G4" s="19" t="s">
        <v>135</v>
      </c>
      <c r="H4" s="19" t="s">
        <v>109</v>
      </c>
      <c r="I4" s="19" t="s">
        <v>135</v>
      </c>
      <c r="J4" s="19" t="s">
        <v>109</v>
      </c>
      <c r="K4" s="127"/>
      <c r="L4" s="127"/>
      <c r="M4" s="127"/>
      <c r="N4" s="127"/>
      <c r="O4" s="127"/>
      <c r="P4" s="127"/>
      <c r="Q4" s="127"/>
      <c r="R4" s="127"/>
    </row>
    <row r="5" spans="1:18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</row>
    <row r="6" spans="1:18" ht="16.5" customHeight="1" x14ac:dyDescent="0.25">
      <c r="A6" s="133" t="s">
        <v>172</v>
      </c>
      <c r="B6" s="21" t="s">
        <v>111</v>
      </c>
      <c r="C6" s="21"/>
      <c r="D6" s="123" t="s">
        <v>118</v>
      </c>
      <c r="E6" s="123" t="s">
        <v>113</v>
      </c>
      <c r="F6" s="123">
        <v>744</v>
      </c>
      <c r="G6" s="187">
        <v>100</v>
      </c>
      <c r="H6" s="187">
        <v>100</v>
      </c>
      <c r="I6" s="136">
        <f>R6/H10*100</f>
        <v>98.480908034501383</v>
      </c>
      <c r="J6" s="136">
        <f>R6/H10*100</f>
        <v>98.480908034501383</v>
      </c>
      <c r="K6" s="187">
        <v>100</v>
      </c>
      <c r="L6" s="123" t="s">
        <v>114</v>
      </c>
      <c r="M6" s="131">
        <v>46022</v>
      </c>
      <c r="N6" s="131">
        <f>M6</f>
        <v>46022</v>
      </c>
      <c r="O6" s="136">
        <v>216615</v>
      </c>
      <c r="P6" s="123" t="s">
        <v>114</v>
      </c>
      <c r="Q6" s="136">
        <f>O6</f>
        <v>216615</v>
      </c>
      <c r="R6" s="136">
        <v>120341.7</v>
      </c>
    </row>
    <row r="7" spans="1:18" ht="96.75" customHeight="1" x14ac:dyDescent="0.25">
      <c r="A7" s="134"/>
      <c r="B7" s="22" t="s">
        <v>243</v>
      </c>
      <c r="C7" s="22"/>
      <c r="D7" s="125"/>
      <c r="E7" s="125"/>
      <c r="F7" s="125"/>
      <c r="G7" s="188"/>
      <c r="H7" s="188"/>
      <c r="I7" s="137"/>
      <c r="J7" s="137"/>
      <c r="K7" s="188"/>
      <c r="L7" s="125"/>
      <c r="M7" s="132"/>
      <c r="N7" s="132"/>
      <c r="O7" s="137"/>
      <c r="P7" s="125"/>
      <c r="Q7" s="137"/>
      <c r="R7" s="137"/>
    </row>
    <row r="8" spans="1:18" x14ac:dyDescent="0.25">
      <c r="A8" s="134"/>
      <c r="B8" s="24" t="s">
        <v>116</v>
      </c>
      <c r="C8" s="73" t="s">
        <v>117</v>
      </c>
      <c r="D8" s="123"/>
      <c r="E8" s="123" t="s">
        <v>119</v>
      </c>
      <c r="F8" s="123">
        <v>796</v>
      </c>
      <c r="G8" s="123" t="s">
        <v>112</v>
      </c>
      <c r="H8" s="123">
        <v>1</v>
      </c>
      <c r="I8" s="123" t="s">
        <v>112</v>
      </c>
      <c r="J8" s="123">
        <v>1</v>
      </c>
      <c r="K8" s="123"/>
      <c r="L8" s="123" t="s">
        <v>114</v>
      </c>
      <c r="M8" s="131">
        <v>45716</v>
      </c>
      <c r="N8" s="131">
        <f>M8</f>
        <v>45716</v>
      </c>
      <c r="O8" s="123" t="s">
        <v>114</v>
      </c>
      <c r="P8" s="123" t="s">
        <v>114</v>
      </c>
      <c r="Q8" s="123" t="s">
        <v>114</v>
      </c>
      <c r="R8" s="123" t="s">
        <v>114</v>
      </c>
    </row>
    <row r="9" spans="1:18" ht="60" customHeight="1" x14ac:dyDescent="0.25">
      <c r="A9" s="134"/>
      <c r="B9" s="22" t="s">
        <v>244</v>
      </c>
      <c r="C9" s="75"/>
      <c r="D9" s="125"/>
      <c r="E9" s="125"/>
      <c r="F9" s="125"/>
      <c r="G9" s="125"/>
      <c r="H9" s="125"/>
      <c r="I9" s="125"/>
      <c r="J9" s="125"/>
      <c r="K9" s="125"/>
      <c r="L9" s="125"/>
      <c r="M9" s="132"/>
      <c r="N9" s="132"/>
      <c r="O9" s="125"/>
      <c r="P9" s="125"/>
      <c r="Q9" s="125"/>
      <c r="R9" s="125"/>
    </row>
    <row r="10" spans="1:18" ht="16.5" customHeight="1" x14ac:dyDescent="0.25">
      <c r="A10" s="134"/>
      <c r="B10" s="24" t="s">
        <v>121</v>
      </c>
      <c r="C10" s="20" t="s">
        <v>122</v>
      </c>
      <c r="D10" s="123"/>
      <c r="E10" s="123" t="s">
        <v>123</v>
      </c>
      <c r="F10" s="123">
        <v>383</v>
      </c>
      <c r="G10" s="123" t="s">
        <v>112</v>
      </c>
      <c r="H10" s="136">
        <v>122198</v>
      </c>
      <c r="I10" s="136" t="s">
        <v>112</v>
      </c>
      <c r="J10" s="136">
        <f>R6</f>
        <v>120341.7</v>
      </c>
      <c r="K10" s="136">
        <f>H10</f>
        <v>122198</v>
      </c>
      <c r="L10" s="123" t="s">
        <v>114</v>
      </c>
      <c r="M10" s="131">
        <v>46022</v>
      </c>
      <c r="N10" s="131">
        <f>M10</f>
        <v>46022</v>
      </c>
      <c r="O10" s="123" t="s">
        <v>114</v>
      </c>
      <c r="P10" s="123" t="s">
        <v>114</v>
      </c>
      <c r="Q10" s="123" t="s">
        <v>114</v>
      </c>
      <c r="R10" s="123" t="s">
        <v>114</v>
      </c>
    </row>
    <row r="11" spans="1:18" ht="16.5" customHeight="1" x14ac:dyDescent="0.25">
      <c r="A11" s="135"/>
      <c r="B11" s="22" t="s">
        <v>239</v>
      </c>
      <c r="C11" s="22"/>
      <c r="D11" s="125"/>
      <c r="E11" s="125"/>
      <c r="F11" s="125"/>
      <c r="G11" s="125"/>
      <c r="H11" s="137"/>
      <c r="I11" s="137"/>
      <c r="J11" s="137"/>
      <c r="K11" s="137"/>
      <c r="L11" s="125"/>
      <c r="M11" s="132"/>
      <c r="N11" s="132"/>
      <c r="O11" s="125"/>
      <c r="P11" s="125"/>
      <c r="Q11" s="125"/>
      <c r="R11" s="125"/>
    </row>
    <row r="12" spans="1:18" x14ac:dyDescent="0.25">
      <c r="A12" s="31" t="s">
        <v>242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93">
        <f>O6</f>
        <v>216615</v>
      </c>
      <c r="P12" s="93"/>
      <c r="Q12" s="93">
        <f>Q6</f>
        <v>216615</v>
      </c>
      <c r="R12" s="93">
        <f>R6</f>
        <v>120341.7</v>
      </c>
    </row>
  </sheetData>
  <mergeCells count="68">
    <mergeCell ref="M6:M7"/>
    <mergeCell ref="L6:L7"/>
    <mergeCell ref="K6:K7"/>
    <mergeCell ref="J6:J7"/>
    <mergeCell ref="H6:H7"/>
    <mergeCell ref="I6:I7"/>
    <mergeCell ref="R6:R7"/>
    <mergeCell ref="Q6:Q7"/>
    <mergeCell ref="P6:P7"/>
    <mergeCell ref="O6:O7"/>
    <mergeCell ref="N6:N7"/>
    <mergeCell ref="F1:O1"/>
    <mergeCell ref="G2:L2"/>
    <mergeCell ref="M2:N2"/>
    <mergeCell ref="Q2:R2"/>
    <mergeCell ref="O2:P2"/>
    <mergeCell ref="M3:M4"/>
    <mergeCell ref="L3:L4"/>
    <mergeCell ref="K3:K4"/>
    <mergeCell ref="I3:J3"/>
    <mergeCell ref="G3:H3"/>
    <mergeCell ref="R3:R4"/>
    <mergeCell ref="Q3:Q4"/>
    <mergeCell ref="P3:P4"/>
    <mergeCell ref="O3:O4"/>
    <mergeCell ref="N3:N4"/>
    <mergeCell ref="C2:C4"/>
    <mergeCell ref="B2:B4"/>
    <mergeCell ref="A2:A4"/>
    <mergeCell ref="A6:A11"/>
    <mergeCell ref="D6:D7"/>
    <mergeCell ref="D10:D11"/>
    <mergeCell ref="D2:D4"/>
    <mergeCell ref="E6:E7"/>
    <mergeCell ref="G10:G11"/>
    <mergeCell ref="E8:E9"/>
    <mergeCell ref="D8:D9"/>
    <mergeCell ref="E3:E4"/>
    <mergeCell ref="F3:F4"/>
    <mergeCell ref="G6:G7"/>
    <mergeCell ref="F6:F7"/>
    <mergeCell ref="E2:F2"/>
    <mergeCell ref="N8:N9"/>
    <mergeCell ref="O8:O9"/>
    <mergeCell ref="P8:P9"/>
    <mergeCell ref="Q8:Q9"/>
    <mergeCell ref="R8:R9"/>
    <mergeCell ref="I8:I9"/>
    <mergeCell ref="J8:J9"/>
    <mergeCell ref="K8:K9"/>
    <mergeCell ref="L8:L9"/>
    <mergeCell ref="M8:M9"/>
    <mergeCell ref="H10:H11"/>
    <mergeCell ref="E10:E11"/>
    <mergeCell ref="F10:F11"/>
    <mergeCell ref="F8:F9"/>
    <mergeCell ref="G8:G9"/>
    <mergeCell ref="H8:H9"/>
    <mergeCell ref="M10:M11"/>
    <mergeCell ref="L10:L11"/>
    <mergeCell ref="K10:K11"/>
    <mergeCell ref="J10:J11"/>
    <mergeCell ref="I10:I11"/>
    <mergeCell ref="R10:R11"/>
    <mergeCell ref="Q10:Q11"/>
    <mergeCell ref="P10:P11"/>
    <mergeCell ref="O10:O11"/>
    <mergeCell ref="N10:N11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3.28515625" customWidth="1"/>
    <col min="4" max="4" width="11.140625" customWidth="1"/>
    <col min="5" max="5" width="7.28515625" customWidth="1"/>
    <col min="6" max="6" width="5.85546875" customWidth="1"/>
    <col min="7" max="7" width="9" customWidth="1"/>
    <col min="8" max="8" width="10.85546875" customWidth="1"/>
    <col min="9" max="9" width="8.140625" customWidth="1"/>
    <col min="11" max="11" width="9.85546875" customWidth="1"/>
    <col min="12" max="12" width="7.5703125" customWidth="1"/>
    <col min="13" max="13" width="10" customWidth="1"/>
    <col min="14" max="14" width="9.140625" customWidth="1"/>
    <col min="15" max="15" width="10.140625" customWidth="1"/>
    <col min="16" max="16" width="9.140625" customWidth="1"/>
    <col min="17" max="17" width="10.5703125" customWidth="1"/>
    <col min="18" max="18" width="10.7109375" customWidth="1"/>
  </cols>
  <sheetData>
    <row r="1" spans="1:18" ht="15.75" x14ac:dyDescent="0.25">
      <c r="B1" s="17"/>
      <c r="C1" s="17"/>
      <c r="D1" s="17"/>
      <c r="E1" s="17"/>
      <c r="F1" s="17"/>
      <c r="G1" s="17" t="s">
        <v>86</v>
      </c>
      <c r="H1" s="17"/>
      <c r="I1" s="17"/>
      <c r="J1" s="17"/>
      <c r="K1" s="17"/>
      <c r="L1" s="17"/>
      <c r="M1" s="17"/>
      <c r="N1" s="17"/>
      <c r="O1" s="17"/>
      <c r="P1" s="17">
        <v>2015</v>
      </c>
      <c r="Q1" s="17"/>
      <c r="R1" s="17"/>
    </row>
    <row r="2" spans="1:18" ht="70.5" customHeight="1" x14ac:dyDescent="0.25">
      <c r="A2" s="123" t="s">
        <v>87</v>
      </c>
      <c r="B2" s="123" t="s">
        <v>88</v>
      </c>
      <c r="C2" s="123" t="s">
        <v>89</v>
      </c>
      <c r="D2" s="123" t="s">
        <v>90</v>
      </c>
      <c r="E2" s="123" t="s">
        <v>91</v>
      </c>
      <c r="F2" s="128"/>
      <c r="G2" s="123" t="s">
        <v>92</v>
      </c>
      <c r="H2" s="130"/>
      <c r="I2" s="130"/>
      <c r="J2" s="130"/>
      <c r="K2" s="130"/>
      <c r="L2" s="128"/>
      <c r="M2" s="123" t="s">
        <v>93</v>
      </c>
      <c r="N2" s="128"/>
      <c r="O2" s="123" t="s">
        <v>94</v>
      </c>
      <c r="P2" s="128"/>
      <c r="Q2" s="123" t="s">
        <v>95</v>
      </c>
      <c r="R2" s="128"/>
    </row>
    <row r="3" spans="1:18" ht="15" customHeight="1" x14ac:dyDescent="0.25">
      <c r="A3" s="124"/>
      <c r="B3" s="124"/>
      <c r="C3" s="124"/>
      <c r="D3" s="124"/>
      <c r="E3" s="126" t="s">
        <v>96</v>
      </c>
      <c r="F3" s="123" t="s">
        <v>97</v>
      </c>
      <c r="G3" s="126" t="s">
        <v>98</v>
      </c>
      <c r="H3" s="129"/>
      <c r="I3" s="126" t="s">
        <v>99</v>
      </c>
      <c r="J3" s="129"/>
      <c r="K3" s="126" t="s">
        <v>100</v>
      </c>
      <c r="L3" s="126" t="s">
        <v>101</v>
      </c>
      <c r="M3" s="126" t="s">
        <v>102</v>
      </c>
      <c r="N3" s="126" t="s">
        <v>103</v>
      </c>
      <c r="O3" s="126" t="s">
        <v>104</v>
      </c>
      <c r="P3" s="126" t="s">
        <v>105</v>
      </c>
      <c r="Q3" s="126" t="s">
        <v>106</v>
      </c>
      <c r="R3" s="126" t="s">
        <v>107</v>
      </c>
    </row>
    <row r="4" spans="1:18" ht="22.5" x14ac:dyDescent="0.25">
      <c r="A4" s="125"/>
      <c r="B4" s="125"/>
      <c r="C4" s="125"/>
      <c r="D4" s="125"/>
      <c r="E4" s="127"/>
      <c r="F4" s="125"/>
      <c r="G4" s="19" t="s">
        <v>135</v>
      </c>
      <c r="H4" s="19" t="s">
        <v>109</v>
      </c>
      <c r="I4" s="19" t="s">
        <v>135</v>
      </c>
      <c r="J4" s="19" t="s">
        <v>109</v>
      </c>
      <c r="K4" s="127"/>
      <c r="L4" s="127"/>
      <c r="M4" s="127"/>
      <c r="N4" s="127"/>
      <c r="O4" s="127"/>
      <c r="P4" s="127"/>
      <c r="Q4" s="127"/>
      <c r="R4" s="127"/>
    </row>
    <row r="5" spans="1:18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</row>
    <row r="6" spans="1:18" ht="16.5" customHeight="1" x14ac:dyDescent="0.25">
      <c r="A6" s="133" t="s">
        <v>172</v>
      </c>
      <c r="B6" s="21" t="s">
        <v>111</v>
      </c>
      <c r="C6" s="21"/>
      <c r="D6" s="123" t="s">
        <v>118</v>
      </c>
      <c r="E6" s="123" t="s">
        <v>113</v>
      </c>
      <c r="F6" s="123">
        <v>744</v>
      </c>
      <c r="G6" s="187">
        <v>100</v>
      </c>
      <c r="H6" s="187">
        <f>G6</f>
        <v>100</v>
      </c>
      <c r="I6" s="136">
        <f>R6/H10*100</f>
        <v>96.238086898739255</v>
      </c>
      <c r="J6" s="136">
        <f>R6/H10*100</f>
        <v>96.238086898739255</v>
      </c>
      <c r="K6" s="187">
        <f>G6</f>
        <v>100</v>
      </c>
      <c r="L6" s="123" t="s">
        <v>114</v>
      </c>
      <c r="M6" s="131">
        <v>46022</v>
      </c>
      <c r="N6" s="131">
        <f>M6</f>
        <v>46022</v>
      </c>
      <c r="O6" s="136">
        <v>1083074</v>
      </c>
      <c r="P6" s="123" t="s">
        <v>114</v>
      </c>
      <c r="Q6" s="136">
        <f>O6</f>
        <v>1083074</v>
      </c>
      <c r="R6" s="136">
        <v>588002.19999999995</v>
      </c>
    </row>
    <row r="7" spans="1:18" ht="69" customHeight="1" x14ac:dyDescent="0.25">
      <c r="A7" s="134"/>
      <c r="B7" s="22" t="s">
        <v>245</v>
      </c>
      <c r="C7" s="22"/>
      <c r="D7" s="125"/>
      <c r="E7" s="125"/>
      <c r="F7" s="125"/>
      <c r="G7" s="188"/>
      <c r="H7" s="188"/>
      <c r="I7" s="137"/>
      <c r="J7" s="137"/>
      <c r="K7" s="188"/>
      <c r="L7" s="125"/>
      <c r="M7" s="132"/>
      <c r="N7" s="132"/>
      <c r="O7" s="137"/>
      <c r="P7" s="125"/>
      <c r="Q7" s="137"/>
      <c r="R7" s="137"/>
    </row>
    <row r="8" spans="1:18" x14ac:dyDescent="0.25">
      <c r="A8" s="134"/>
      <c r="B8" s="24" t="s">
        <v>116</v>
      </c>
      <c r="C8" s="73" t="s">
        <v>117</v>
      </c>
      <c r="D8" s="123"/>
      <c r="E8" s="123" t="s">
        <v>119</v>
      </c>
      <c r="F8" s="123">
        <v>796</v>
      </c>
      <c r="G8" s="123" t="s">
        <v>112</v>
      </c>
      <c r="H8" s="123">
        <v>1</v>
      </c>
      <c r="I8" s="123" t="s">
        <v>112</v>
      </c>
      <c r="J8" s="123">
        <v>1</v>
      </c>
      <c r="K8" s="123"/>
      <c r="L8" s="123" t="s">
        <v>114</v>
      </c>
      <c r="M8" s="131">
        <v>45716</v>
      </c>
      <c r="N8" s="131">
        <f>M8</f>
        <v>45716</v>
      </c>
      <c r="O8" s="123" t="s">
        <v>114</v>
      </c>
      <c r="P8" s="123" t="s">
        <v>114</v>
      </c>
      <c r="Q8" s="123" t="s">
        <v>114</v>
      </c>
      <c r="R8" s="123" t="s">
        <v>114</v>
      </c>
    </row>
    <row r="9" spans="1:18" ht="60" customHeight="1" x14ac:dyDescent="0.25">
      <c r="A9" s="134"/>
      <c r="B9" s="22" t="s">
        <v>244</v>
      </c>
      <c r="C9" s="75"/>
      <c r="D9" s="125"/>
      <c r="E9" s="125"/>
      <c r="F9" s="125"/>
      <c r="G9" s="125"/>
      <c r="H9" s="125"/>
      <c r="I9" s="125"/>
      <c r="J9" s="125"/>
      <c r="K9" s="125"/>
      <c r="L9" s="125"/>
      <c r="M9" s="132"/>
      <c r="N9" s="132"/>
      <c r="O9" s="125"/>
      <c r="P9" s="125"/>
      <c r="Q9" s="125"/>
      <c r="R9" s="125"/>
    </row>
    <row r="10" spans="1:18" ht="16.5" customHeight="1" x14ac:dyDescent="0.25">
      <c r="A10" s="134"/>
      <c r="B10" s="24" t="s">
        <v>121</v>
      </c>
      <c r="C10" s="20" t="s">
        <v>122</v>
      </c>
      <c r="D10" s="123"/>
      <c r="E10" s="123" t="s">
        <v>123</v>
      </c>
      <c r="F10" s="123">
        <v>383</v>
      </c>
      <c r="G10" s="123" t="s">
        <v>112</v>
      </c>
      <c r="H10" s="136">
        <v>610987</v>
      </c>
      <c r="I10" s="136" t="s">
        <v>112</v>
      </c>
      <c r="J10" s="136">
        <f>R6</f>
        <v>588002.19999999995</v>
      </c>
      <c r="K10" s="136">
        <f>H10</f>
        <v>610987</v>
      </c>
      <c r="L10" s="123" t="s">
        <v>114</v>
      </c>
      <c r="M10" s="131">
        <v>46022</v>
      </c>
      <c r="N10" s="131">
        <f>M10</f>
        <v>46022</v>
      </c>
      <c r="O10" s="123" t="s">
        <v>114</v>
      </c>
      <c r="P10" s="123" t="s">
        <v>114</v>
      </c>
      <c r="Q10" s="123" t="s">
        <v>114</v>
      </c>
      <c r="R10" s="123" t="s">
        <v>114</v>
      </c>
    </row>
    <row r="11" spans="1:18" ht="16.5" customHeight="1" x14ac:dyDescent="0.25">
      <c r="A11" s="135"/>
      <c r="B11" s="22" t="s">
        <v>239</v>
      </c>
      <c r="C11" s="22"/>
      <c r="D11" s="125"/>
      <c r="E11" s="125"/>
      <c r="F11" s="125"/>
      <c r="G11" s="125"/>
      <c r="H11" s="137"/>
      <c r="I11" s="137"/>
      <c r="J11" s="137"/>
      <c r="K11" s="137"/>
      <c r="L11" s="125"/>
      <c r="M11" s="132"/>
      <c r="N11" s="132"/>
      <c r="O11" s="125"/>
      <c r="P11" s="125"/>
      <c r="Q11" s="125"/>
      <c r="R11" s="125"/>
    </row>
    <row r="12" spans="1:18" x14ac:dyDescent="0.25">
      <c r="A12" s="31" t="s">
        <v>242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93">
        <f>O6</f>
        <v>1083074</v>
      </c>
      <c r="P12" s="93"/>
      <c r="Q12" s="93">
        <f>Q6</f>
        <v>1083074</v>
      </c>
      <c r="R12" s="93">
        <f>R6</f>
        <v>588002.19999999995</v>
      </c>
    </row>
  </sheetData>
  <mergeCells count="67">
    <mergeCell ref="H6:H7"/>
    <mergeCell ref="K6:K7"/>
    <mergeCell ref="J6:J7"/>
    <mergeCell ref="I6:I7"/>
    <mergeCell ref="Q6:Q7"/>
    <mergeCell ref="R6:R7"/>
    <mergeCell ref="G6:G7"/>
    <mergeCell ref="F6:F7"/>
    <mergeCell ref="Q2:R2"/>
    <mergeCell ref="R3:R4"/>
    <mergeCell ref="Q3:Q4"/>
    <mergeCell ref="P3:P4"/>
    <mergeCell ref="O2:P2"/>
    <mergeCell ref="O3:O4"/>
    <mergeCell ref="M2:N2"/>
    <mergeCell ref="N3:N4"/>
    <mergeCell ref="M3:M4"/>
    <mergeCell ref="P6:P7"/>
    <mergeCell ref="O6:O7"/>
    <mergeCell ref="N6:N7"/>
    <mergeCell ref="M6:M7"/>
    <mergeCell ref="L6:L7"/>
    <mergeCell ref="A6:A11"/>
    <mergeCell ref="D10:D11"/>
    <mergeCell ref="E10:E11"/>
    <mergeCell ref="D8:D9"/>
    <mergeCell ref="E8:E9"/>
    <mergeCell ref="D6:D7"/>
    <mergeCell ref="E6:E7"/>
    <mergeCell ref="G3:H3"/>
    <mergeCell ref="I3:J3"/>
    <mergeCell ref="G2:L2"/>
    <mergeCell ref="K3:K4"/>
    <mergeCell ref="L3:L4"/>
    <mergeCell ref="A2:A4"/>
    <mergeCell ref="B2:B4"/>
    <mergeCell ref="C2:C4"/>
    <mergeCell ref="D2:D4"/>
    <mergeCell ref="E3:E4"/>
    <mergeCell ref="E2:F2"/>
    <mergeCell ref="F3:F4"/>
    <mergeCell ref="H10:H11"/>
    <mergeCell ref="G10:G11"/>
    <mergeCell ref="F10:F11"/>
    <mergeCell ref="R8:R9"/>
    <mergeCell ref="Q8:Q9"/>
    <mergeCell ref="P8:P9"/>
    <mergeCell ref="O8:O9"/>
    <mergeCell ref="N8:N9"/>
    <mergeCell ref="M8:M9"/>
    <mergeCell ref="H8:H9"/>
    <mergeCell ref="I8:I9"/>
    <mergeCell ref="J8:J9"/>
    <mergeCell ref="K8:K9"/>
    <mergeCell ref="L8:L9"/>
    <mergeCell ref="F8:F9"/>
    <mergeCell ref="G8:G9"/>
    <mergeCell ref="M10:M11"/>
    <mergeCell ref="L10:L11"/>
    <mergeCell ref="K10:K11"/>
    <mergeCell ref="J10:J11"/>
    <mergeCell ref="I10:I11"/>
    <mergeCell ref="R10:R11"/>
    <mergeCell ref="Q10:Q11"/>
    <mergeCell ref="P10:P11"/>
    <mergeCell ref="O10:O11"/>
    <mergeCell ref="N10:N11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9.140625" defaultRowHeight="15" x14ac:dyDescent="0.25"/>
  <cols>
    <col min="1" max="1" width="12.85546875" customWidth="1"/>
    <col min="2" max="2" width="31.28515625" customWidth="1"/>
    <col min="3" max="3" width="13.28515625" customWidth="1"/>
    <col min="4" max="4" width="11.140625" customWidth="1"/>
    <col min="5" max="5" width="7.28515625" customWidth="1"/>
    <col min="6" max="6" width="5.85546875" customWidth="1"/>
    <col min="7" max="7" width="9" customWidth="1"/>
    <col min="8" max="8" width="9.28515625" customWidth="1"/>
    <col min="9" max="9" width="8.140625" customWidth="1"/>
    <col min="12" max="12" width="7.5703125" customWidth="1"/>
    <col min="13" max="14" width="9.140625" customWidth="1"/>
    <col min="15" max="15" width="10.140625" customWidth="1"/>
    <col min="16" max="16" width="9.140625" customWidth="1"/>
    <col min="17" max="17" width="10.5703125" customWidth="1"/>
    <col min="18" max="18" width="10.7109375" customWidth="1"/>
  </cols>
  <sheetData>
    <row r="1" spans="1:18" ht="15.75" x14ac:dyDescent="0.25">
      <c r="B1" s="17"/>
      <c r="C1" s="17"/>
      <c r="D1" s="17"/>
      <c r="E1" s="17"/>
      <c r="F1" s="17"/>
      <c r="G1" s="17" t="s">
        <v>86</v>
      </c>
      <c r="H1" s="17"/>
      <c r="I1" s="17"/>
      <c r="J1" s="17"/>
      <c r="K1" s="17"/>
      <c r="L1" s="17"/>
      <c r="M1" s="17"/>
      <c r="N1" s="17"/>
      <c r="O1" s="17"/>
      <c r="P1" s="17">
        <v>2022</v>
      </c>
      <c r="Q1" s="17"/>
      <c r="R1" s="17"/>
    </row>
    <row r="2" spans="1:18" ht="70.5" customHeight="1" x14ac:dyDescent="0.25">
      <c r="A2" s="123" t="s">
        <v>87</v>
      </c>
      <c r="B2" s="123" t="s">
        <v>88</v>
      </c>
      <c r="C2" s="123" t="s">
        <v>89</v>
      </c>
      <c r="D2" s="123" t="s">
        <v>90</v>
      </c>
      <c r="E2" s="123" t="s">
        <v>91</v>
      </c>
      <c r="F2" s="128"/>
      <c r="G2" s="123" t="s">
        <v>92</v>
      </c>
      <c r="H2" s="130"/>
      <c r="I2" s="130"/>
      <c r="J2" s="130"/>
      <c r="K2" s="130"/>
      <c r="L2" s="128"/>
      <c r="M2" s="123" t="s">
        <v>93</v>
      </c>
      <c r="N2" s="128"/>
      <c r="O2" s="123" t="s">
        <v>94</v>
      </c>
      <c r="P2" s="128"/>
      <c r="Q2" s="123" t="s">
        <v>95</v>
      </c>
      <c r="R2" s="128"/>
    </row>
    <row r="3" spans="1:18" ht="15" customHeight="1" x14ac:dyDescent="0.25">
      <c r="A3" s="124"/>
      <c r="B3" s="124"/>
      <c r="C3" s="124"/>
      <c r="D3" s="124"/>
      <c r="E3" s="126" t="s">
        <v>96</v>
      </c>
      <c r="F3" s="123" t="s">
        <v>97</v>
      </c>
      <c r="G3" s="126" t="s">
        <v>98</v>
      </c>
      <c r="H3" s="129"/>
      <c r="I3" s="126" t="s">
        <v>99</v>
      </c>
      <c r="J3" s="129"/>
      <c r="K3" s="126" t="s">
        <v>100</v>
      </c>
      <c r="L3" s="126" t="s">
        <v>101</v>
      </c>
      <c r="M3" s="126" t="s">
        <v>102</v>
      </c>
      <c r="N3" s="126" t="s">
        <v>103</v>
      </c>
      <c r="O3" s="126" t="s">
        <v>104</v>
      </c>
      <c r="P3" s="126" t="s">
        <v>105</v>
      </c>
      <c r="Q3" s="126" t="s">
        <v>106</v>
      </c>
      <c r="R3" s="126" t="s">
        <v>107</v>
      </c>
    </row>
    <row r="4" spans="1:18" ht="22.5" x14ac:dyDescent="0.25">
      <c r="A4" s="125"/>
      <c r="B4" s="125"/>
      <c r="C4" s="125"/>
      <c r="D4" s="125"/>
      <c r="E4" s="127"/>
      <c r="F4" s="125"/>
      <c r="G4" s="19" t="s">
        <v>135</v>
      </c>
      <c r="H4" s="19" t="s">
        <v>109</v>
      </c>
      <c r="I4" s="19" t="s">
        <v>135</v>
      </c>
      <c r="J4" s="19" t="s">
        <v>109</v>
      </c>
      <c r="K4" s="127"/>
      <c r="L4" s="127"/>
      <c r="M4" s="127"/>
      <c r="N4" s="127"/>
      <c r="O4" s="127"/>
      <c r="P4" s="127"/>
      <c r="Q4" s="127"/>
      <c r="R4" s="127"/>
    </row>
    <row r="5" spans="1:18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</row>
    <row r="6" spans="1:18" ht="16.5" customHeight="1" x14ac:dyDescent="0.25">
      <c r="A6" s="133" t="s">
        <v>172</v>
      </c>
      <c r="B6" s="21" t="s">
        <v>111</v>
      </c>
      <c r="C6" s="21"/>
      <c r="D6" s="195" t="s">
        <v>118</v>
      </c>
      <c r="E6" s="94"/>
      <c r="F6" s="94"/>
      <c r="G6" s="95"/>
      <c r="H6" s="95"/>
      <c r="I6" s="94"/>
      <c r="J6" s="94"/>
      <c r="K6" s="95"/>
      <c r="L6" s="18" t="s">
        <v>114</v>
      </c>
      <c r="M6" s="131">
        <v>45930</v>
      </c>
      <c r="N6" s="131">
        <f>M6</f>
        <v>45930</v>
      </c>
      <c r="O6" s="136">
        <v>757152</v>
      </c>
      <c r="P6" s="123" t="s">
        <v>114</v>
      </c>
      <c r="Q6" s="136">
        <f>O6</f>
        <v>757152</v>
      </c>
      <c r="R6" s="136">
        <v>420640</v>
      </c>
    </row>
    <row r="7" spans="1:18" ht="94.5" customHeight="1" x14ac:dyDescent="0.25">
      <c r="A7" s="134"/>
      <c r="B7" s="96" t="s">
        <v>246</v>
      </c>
      <c r="C7" s="22"/>
      <c r="D7" s="196"/>
      <c r="E7" s="94" t="s">
        <v>113</v>
      </c>
      <c r="F7" s="18">
        <v>744</v>
      </c>
      <c r="G7" s="85">
        <v>100</v>
      </c>
      <c r="H7" s="85">
        <v>100</v>
      </c>
      <c r="I7" s="85">
        <f>R6/H10*100</f>
        <v>100</v>
      </c>
      <c r="J7" s="85">
        <f>R6/H10*100</f>
        <v>100</v>
      </c>
      <c r="K7" s="85">
        <v>100</v>
      </c>
      <c r="L7" s="18" t="s">
        <v>114</v>
      </c>
      <c r="M7" s="132"/>
      <c r="N7" s="132"/>
      <c r="O7" s="137"/>
      <c r="P7" s="125"/>
      <c r="Q7" s="137"/>
      <c r="R7" s="137"/>
    </row>
    <row r="8" spans="1:18" x14ac:dyDescent="0.25">
      <c r="A8" s="134"/>
      <c r="B8" s="24" t="s">
        <v>116</v>
      </c>
      <c r="C8" s="73" t="s">
        <v>117</v>
      </c>
      <c r="D8" s="123"/>
      <c r="E8" s="123" t="s">
        <v>119</v>
      </c>
      <c r="F8" s="123">
        <v>796</v>
      </c>
      <c r="G8" s="123" t="s">
        <v>112</v>
      </c>
      <c r="H8" s="123">
        <v>1</v>
      </c>
      <c r="I8" s="123" t="s">
        <v>112</v>
      </c>
      <c r="J8" s="123">
        <v>1</v>
      </c>
      <c r="K8" s="123"/>
      <c r="L8" s="123" t="s">
        <v>114</v>
      </c>
      <c r="M8" s="131">
        <v>45716</v>
      </c>
      <c r="N8" s="131">
        <f>M8</f>
        <v>45716</v>
      </c>
      <c r="O8" s="123" t="s">
        <v>114</v>
      </c>
      <c r="P8" s="123" t="s">
        <v>114</v>
      </c>
      <c r="Q8" s="123" t="s">
        <v>114</v>
      </c>
      <c r="R8" s="123" t="s">
        <v>114</v>
      </c>
    </row>
    <row r="9" spans="1:18" ht="60" customHeight="1" x14ac:dyDescent="0.25">
      <c r="A9" s="134"/>
      <c r="B9" s="22" t="s">
        <v>244</v>
      </c>
      <c r="C9" s="75"/>
      <c r="D9" s="125"/>
      <c r="E9" s="125"/>
      <c r="F9" s="125"/>
      <c r="G9" s="125"/>
      <c r="H9" s="125"/>
      <c r="I9" s="125"/>
      <c r="J9" s="125"/>
      <c r="K9" s="125"/>
      <c r="L9" s="125"/>
      <c r="M9" s="132"/>
      <c r="N9" s="132"/>
      <c r="O9" s="125"/>
      <c r="P9" s="125"/>
      <c r="Q9" s="125"/>
      <c r="R9" s="125"/>
    </row>
    <row r="10" spans="1:18" ht="16.5" customHeight="1" x14ac:dyDescent="0.25">
      <c r="A10" s="134"/>
      <c r="B10" s="24" t="s">
        <v>121</v>
      </c>
      <c r="C10" s="20" t="s">
        <v>122</v>
      </c>
      <c r="D10" s="123"/>
      <c r="E10" s="123" t="s">
        <v>123</v>
      </c>
      <c r="F10" s="123">
        <v>383</v>
      </c>
      <c r="G10" s="123" t="s">
        <v>112</v>
      </c>
      <c r="H10" s="136">
        <v>420640</v>
      </c>
      <c r="I10" s="136" t="s">
        <v>112</v>
      </c>
      <c r="J10" s="136">
        <f>R6</f>
        <v>420640</v>
      </c>
      <c r="K10" s="136">
        <f>H10</f>
        <v>420640</v>
      </c>
      <c r="L10" s="123" t="s">
        <v>114</v>
      </c>
      <c r="M10" s="131">
        <v>45930</v>
      </c>
      <c r="N10" s="131">
        <f>M10</f>
        <v>45930</v>
      </c>
      <c r="O10" s="123" t="s">
        <v>114</v>
      </c>
      <c r="P10" s="123" t="s">
        <v>114</v>
      </c>
      <c r="Q10" s="123" t="s">
        <v>114</v>
      </c>
      <c r="R10" s="123" t="s">
        <v>114</v>
      </c>
    </row>
    <row r="11" spans="1:18" ht="16.5" customHeight="1" x14ac:dyDescent="0.25">
      <c r="A11" s="135"/>
      <c r="B11" s="22" t="s">
        <v>239</v>
      </c>
      <c r="C11" s="22"/>
      <c r="D11" s="125"/>
      <c r="E11" s="125"/>
      <c r="F11" s="125"/>
      <c r="G11" s="125"/>
      <c r="H11" s="137"/>
      <c r="I11" s="137"/>
      <c r="J11" s="137"/>
      <c r="K11" s="137"/>
      <c r="L11" s="125"/>
      <c r="M11" s="132"/>
      <c r="N11" s="132"/>
      <c r="O11" s="125"/>
      <c r="P11" s="125"/>
      <c r="Q11" s="125"/>
      <c r="R11" s="125"/>
    </row>
    <row r="12" spans="1:18" x14ac:dyDescent="0.25">
      <c r="A12" s="31" t="s">
        <v>242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93">
        <f>O6</f>
        <v>757152</v>
      </c>
      <c r="P12" s="93"/>
      <c r="Q12" s="93">
        <f>Q6</f>
        <v>757152</v>
      </c>
      <c r="R12" s="93">
        <f>R6</f>
        <v>420640</v>
      </c>
    </row>
  </sheetData>
  <mergeCells count="59">
    <mergeCell ref="A6:A11"/>
    <mergeCell ref="D10:D11"/>
    <mergeCell ref="D6:D7"/>
    <mergeCell ref="E10:E11"/>
    <mergeCell ref="F10:F11"/>
    <mergeCell ref="F8:F9"/>
    <mergeCell ref="E8:E9"/>
    <mergeCell ref="D8:D9"/>
    <mergeCell ref="A2:A4"/>
    <mergeCell ref="B2:B4"/>
    <mergeCell ref="C2:C4"/>
    <mergeCell ref="G3:H3"/>
    <mergeCell ref="D2:D4"/>
    <mergeCell ref="E2:F2"/>
    <mergeCell ref="F3:F4"/>
    <mergeCell ref="E3:E4"/>
    <mergeCell ref="N3:N4"/>
    <mergeCell ref="M2:N2"/>
    <mergeCell ref="M3:M4"/>
    <mergeCell ref="L3:L4"/>
    <mergeCell ref="K3:K4"/>
    <mergeCell ref="G2:L2"/>
    <mergeCell ref="I3:J3"/>
    <mergeCell ref="Q2:R2"/>
    <mergeCell ref="R3:R4"/>
    <mergeCell ref="Q3:Q4"/>
    <mergeCell ref="P3:P4"/>
    <mergeCell ref="O2:P2"/>
    <mergeCell ref="O3:O4"/>
    <mergeCell ref="L8:L9"/>
    <mergeCell ref="M8:M9"/>
    <mergeCell ref="N8:N9"/>
    <mergeCell ref="O8:O9"/>
    <mergeCell ref="Q8:Q9"/>
    <mergeCell ref="P8:P9"/>
    <mergeCell ref="G8:G9"/>
    <mergeCell ref="H8:H9"/>
    <mergeCell ref="I8:I9"/>
    <mergeCell ref="J8:J9"/>
    <mergeCell ref="K8:K9"/>
    <mergeCell ref="H10:H11"/>
    <mergeCell ref="G10:G11"/>
    <mergeCell ref="L10:L11"/>
    <mergeCell ref="K10:K11"/>
    <mergeCell ref="J10:J11"/>
    <mergeCell ref="I10:I11"/>
    <mergeCell ref="M6:M7"/>
    <mergeCell ref="R10:R11"/>
    <mergeCell ref="Q10:Q11"/>
    <mergeCell ref="P10:P11"/>
    <mergeCell ref="O10:O11"/>
    <mergeCell ref="N10:N11"/>
    <mergeCell ref="M10:M11"/>
    <mergeCell ref="R8:R9"/>
    <mergeCell ref="R6:R7"/>
    <mergeCell ref="Q6:Q7"/>
    <mergeCell ref="P6:P7"/>
    <mergeCell ref="O6:O7"/>
    <mergeCell ref="N6:N7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/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3.28515625" style="36" customWidth="1"/>
    <col min="4" max="4" width="11.140625" style="36" customWidth="1"/>
    <col min="5" max="5" width="7.28515625" style="36" customWidth="1"/>
    <col min="6" max="6" width="5.85546875" style="36" customWidth="1"/>
    <col min="7" max="7" width="9.28515625" style="36" customWidth="1"/>
    <col min="8" max="8" width="9.85546875" style="36" customWidth="1"/>
    <col min="9" max="9" width="8.140625" style="36" customWidth="1"/>
    <col min="10" max="10" width="10" style="36" bestFit="1" customWidth="1"/>
    <col min="11" max="11" width="10.42578125" style="36" customWidth="1"/>
    <col min="12" max="12" width="7.5703125" style="36" customWidth="1"/>
    <col min="13" max="14" width="9.140625" style="36" customWidth="1"/>
    <col min="15" max="15" width="10.140625" style="36" customWidth="1"/>
    <col min="16" max="16" width="9.140625" style="36" customWidth="1"/>
    <col min="17" max="17" width="10.5703125" style="36" customWidth="1"/>
    <col min="18" max="18" width="10.7109375" style="36" customWidth="1"/>
    <col min="19" max="19" width="9.140625" style="36" bestFit="1" customWidth="1"/>
    <col min="20" max="16384" width="9.140625" style="36"/>
  </cols>
  <sheetData>
    <row r="1" spans="1:18" ht="15.75" x14ac:dyDescent="0.25">
      <c r="B1" s="9"/>
      <c r="C1" s="9"/>
      <c r="D1" s="9"/>
      <c r="E1" s="9"/>
      <c r="F1" s="9"/>
      <c r="G1" s="9" t="s">
        <v>86</v>
      </c>
      <c r="H1" s="9"/>
      <c r="I1" s="9"/>
      <c r="J1" s="9"/>
      <c r="K1" s="9"/>
      <c r="L1" s="9"/>
      <c r="M1" s="9"/>
      <c r="N1" s="9"/>
      <c r="O1" s="9"/>
      <c r="P1" s="9">
        <v>2026</v>
      </c>
      <c r="Q1" s="9"/>
      <c r="R1" s="9"/>
    </row>
    <row r="2" spans="1:18" ht="70.5" customHeight="1" x14ac:dyDescent="0.25">
      <c r="A2" s="110" t="s">
        <v>87</v>
      </c>
      <c r="B2" s="110" t="s">
        <v>130</v>
      </c>
      <c r="C2" s="110" t="s">
        <v>89</v>
      </c>
      <c r="D2" s="110" t="s">
        <v>90</v>
      </c>
      <c r="E2" s="110" t="s">
        <v>131</v>
      </c>
      <c r="F2" s="111"/>
      <c r="G2" s="110" t="s">
        <v>132</v>
      </c>
      <c r="H2" s="151"/>
      <c r="I2" s="151"/>
      <c r="J2" s="151"/>
      <c r="K2" s="151"/>
      <c r="L2" s="111"/>
      <c r="M2" s="110" t="s">
        <v>93</v>
      </c>
      <c r="N2" s="111"/>
      <c r="O2" s="110" t="s">
        <v>133</v>
      </c>
      <c r="P2" s="111"/>
      <c r="Q2" s="110" t="s">
        <v>134</v>
      </c>
      <c r="R2" s="111"/>
    </row>
    <row r="3" spans="1:18" ht="15" customHeight="1" x14ac:dyDescent="0.25">
      <c r="A3" s="138"/>
      <c r="B3" s="138"/>
      <c r="C3" s="138"/>
      <c r="D3" s="138"/>
      <c r="E3" s="152" t="s">
        <v>96</v>
      </c>
      <c r="F3" s="110" t="s">
        <v>97</v>
      </c>
      <c r="G3" s="152" t="s">
        <v>98</v>
      </c>
      <c r="H3" s="154"/>
      <c r="I3" s="152" t="s">
        <v>99</v>
      </c>
      <c r="J3" s="154"/>
      <c r="K3" s="152" t="s">
        <v>100</v>
      </c>
      <c r="L3" s="152" t="s">
        <v>101</v>
      </c>
      <c r="M3" s="152" t="s">
        <v>102</v>
      </c>
      <c r="N3" s="152" t="s">
        <v>103</v>
      </c>
      <c r="O3" s="152" t="s">
        <v>104</v>
      </c>
      <c r="P3" s="152" t="s">
        <v>105</v>
      </c>
      <c r="Q3" s="152" t="s">
        <v>106</v>
      </c>
      <c r="R3" s="152" t="s">
        <v>107</v>
      </c>
    </row>
    <row r="4" spans="1:18" ht="22.5" x14ac:dyDescent="0.25">
      <c r="A4" s="139"/>
      <c r="B4" s="139"/>
      <c r="C4" s="139"/>
      <c r="D4" s="139"/>
      <c r="E4" s="153"/>
      <c r="F4" s="139"/>
      <c r="G4" s="37" t="s">
        <v>135</v>
      </c>
      <c r="H4" s="37" t="s">
        <v>109</v>
      </c>
      <c r="I4" s="37" t="s">
        <v>135</v>
      </c>
      <c r="J4" s="37" t="s">
        <v>109</v>
      </c>
      <c r="K4" s="153"/>
      <c r="L4" s="153"/>
      <c r="M4" s="153"/>
      <c r="N4" s="153"/>
      <c r="O4" s="153"/>
      <c r="P4" s="153"/>
      <c r="Q4" s="153"/>
      <c r="R4" s="153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40" t="s">
        <v>136</v>
      </c>
      <c r="B6" s="39" t="s">
        <v>111</v>
      </c>
      <c r="C6" s="39"/>
      <c r="D6" s="110" t="s">
        <v>118</v>
      </c>
      <c r="E6" s="110" t="s">
        <v>113</v>
      </c>
      <c r="F6" s="110">
        <v>744</v>
      </c>
      <c r="G6" s="149">
        <v>100</v>
      </c>
      <c r="H6" s="149">
        <f>G6</f>
        <v>100</v>
      </c>
      <c r="I6" s="149">
        <f>R6/H10*100</f>
        <v>97.692911792405084</v>
      </c>
      <c r="J6" s="149">
        <f>I6</f>
        <v>97.692911792405084</v>
      </c>
      <c r="K6" s="149">
        <f>G6</f>
        <v>100</v>
      </c>
      <c r="L6" s="110" t="s">
        <v>114</v>
      </c>
      <c r="M6" s="155">
        <v>45838</v>
      </c>
      <c r="N6" s="155">
        <v>46022</v>
      </c>
      <c r="O6" s="147">
        <v>1413291</v>
      </c>
      <c r="P6" s="110" t="s">
        <v>114</v>
      </c>
      <c r="Q6" s="147">
        <v>1413291</v>
      </c>
      <c r="R6" s="147">
        <v>1380685.13</v>
      </c>
    </row>
    <row r="7" spans="1:18" ht="77.25" customHeight="1" x14ac:dyDescent="0.25">
      <c r="A7" s="141"/>
      <c r="B7" s="40" t="s">
        <v>247</v>
      </c>
      <c r="C7" s="40"/>
      <c r="D7" s="139"/>
      <c r="E7" s="139"/>
      <c r="F7" s="139"/>
      <c r="G7" s="150"/>
      <c r="H7" s="150"/>
      <c r="I7" s="150"/>
      <c r="J7" s="150"/>
      <c r="K7" s="150"/>
      <c r="L7" s="139"/>
      <c r="M7" s="156"/>
      <c r="N7" s="156"/>
      <c r="O7" s="148"/>
      <c r="P7" s="139"/>
      <c r="Q7" s="148"/>
      <c r="R7" s="148"/>
    </row>
    <row r="8" spans="1:18" x14ac:dyDescent="0.25">
      <c r="A8" s="141"/>
      <c r="B8" s="41" t="s">
        <v>116</v>
      </c>
      <c r="C8" s="79" t="s">
        <v>117</v>
      </c>
      <c r="D8" s="110"/>
      <c r="E8" s="110" t="s">
        <v>119</v>
      </c>
      <c r="F8" s="110">
        <v>796</v>
      </c>
      <c r="G8" s="110" t="s">
        <v>112</v>
      </c>
      <c r="H8" s="110">
        <v>1</v>
      </c>
      <c r="I8" s="110" t="s">
        <v>112</v>
      </c>
      <c r="J8" s="110">
        <v>1</v>
      </c>
      <c r="K8" s="110"/>
      <c r="L8" s="110" t="s">
        <v>114</v>
      </c>
      <c r="M8" s="155">
        <v>45716</v>
      </c>
      <c r="N8" s="155">
        <f>M8</f>
        <v>45716</v>
      </c>
      <c r="O8" s="110" t="s">
        <v>114</v>
      </c>
      <c r="P8" s="110" t="s">
        <v>114</v>
      </c>
      <c r="Q8" s="110" t="s">
        <v>114</v>
      </c>
      <c r="R8" s="110" t="s">
        <v>114</v>
      </c>
    </row>
    <row r="9" spans="1:18" ht="60" customHeight="1" x14ac:dyDescent="0.25">
      <c r="A9" s="141"/>
      <c r="B9" s="40" t="s">
        <v>120</v>
      </c>
      <c r="C9" s="81"/>
      <c r="D9" s="139"/>
      <c r="E9" s="139"/>
      <c r="F9" s="139"/>
      <c r="G9" s="139"/>
      <c r="H9" s="139"/>
      <c r="I9" s="139"/>
      <c r="J9" s="139"/>
      <c r="K9" s="139"/>
      <c r="L9" s="139"/>
      <c r="M9" s="156"/>
      <c r="N9" s="156"/>
      <c r="O9" s="139"/>
      <c r="P9" s="139"/>
      <c r="Q9" s="139"/>
      <c r="R9" s="139"/>
    </row>
    <row r="10" spans="1:18" ht="16.5" customHeight="1" x14ac:dyDescent="0.25">
      <c r="A10" s="141"/>
      <c r="B10" s="41" t="s">
        <v>121</v>
      </c>
      <c r="C10" s="38" t="s">
        <v>122</v>
      </c>
      <c r="D10" s="110"/>
      <c r="E10" s="110" t="s">
        <v>123</v>
      </c>
      <c r="F10" s="110">
        <v>383</v>
      </c>
      <c r="G10" s="110" t="s">
        <v>112</v>
      </c>
      <c r="H10" s="147">
        <v>1413291</v>
      </c>
      <c r="I10" s="147" t="s">
        <v>112</v>
      </c>
      <c r="J10" s="147">
        <f>R6</f>
        <v>1380685.13</v>
      </c>
      <c r="K10" s="147">
        <f>H10</f>
        <v>1413291</v>
      </c>
      <c r="L10" s="110" t="s">
        <v>114</v>
      </c>
      <c r="M10" s="155">
        <v>45838</v>
      </c>
      <c r="N10" s="155">
        <v>46022</v>
      </c>
      <c r="O10" s="110" t="s">
        <v>114</v>
      </c>
      <c r="P10" s="110" t="s">
        <v>114</v>
      </c>
      <c r="Q10" s="110" t="s">
        <v>114</v>
      </c>
      <c r="R10" s="110" t="s">
        <v>114</v>
      </c>
    </row>
    <row r="11" spans="1:18" ht="16.5" customHeight="1" x14ac:dyDescent="0.25">
      <c r="A11" s="142"/>
      <c r="B11" s="40" t="s">
        <v>239</v>
      </c>
      <c r="C11" s="40"/>
      <c r="D11" s="139"/>
      <c r="E11" s="139"/>
      <c r="F11" s="139"/>
      <c r="G11" s="139"/>
      <c r="H11" s="148"/>
      <c r="I11" s="148"/>
      <c r="J11" s="148"/>
      <c r="K11" s="148"/>
      <c r="L11" s="139"/>
      <c r="M11" s="156"/>
      <c r="N11" s="156"/>
      <c r="O11" s="139"/>
      <c r="P11" s="139"/>
      <c r="Q11" s="139"/>
      <c r="R11" s="139"/>
    </row>
    <row r="12" spans="1:18" ht="20.25" customHeight="1" x14ac:dyDescent="0.25">
      <c r="A12" s="140" t="s">
        <v>165</v>
      </c>
      <c r="B12" s="39" t="s">
        <v>111</v>
      </c>
      <c r="C12" s="39"/>
      <c r="D12" s="110" t="s">
        <v>118</v>
      </c>
      <c r="E12" s="110" t="s">
        <v>113</v>
      </c>
      <c r="F12" s="110">
        <v>744</v>
      </c>
      <c r="G12" s="149">
        <f>G6</f>
        <v>100</v>
      </c>
      <c r="H12" s="149">
        <f>H6</f>
        <v>100</v>
      </c>
      <c r="I12" s="149">
        <f>R12/H16*100</f>
        <v>100</v>
      </c>
      <c r="J12" s="149">
        <f>I12</f>
        <v>100</v>
      </c>
      <c r="K12" s="149">
        <f>K6</f>
        <v>100</v>
      </c>
      <c r="L12" s="110" t="s">
        <v>114</v>
      </c>
      <c r="M12" s="155">
        <v>45930</v>
      </c>
      <c r="N12" s="155">
        <v>45930</v>
      </c>
      <c r="O12" s="147">
        <v>879074</v>
      </c>
      <c r="P12" s="110" t="s">
        <v>114</v>
      </c>
      <c r="Q12" s="147">
        <v>879074</v>
      </c>
      <c r="R12" s="147">
        <f>Q12</f>
        <v>879074</v>
      </c>
    </row>
    <row r="13" spans="1:18" ht="79.5" customHeight="1" x14ac:dyDescent="0.25">
      <c r="A13" s="141"/>
      <c r="B13" s="40" t="s">
        <v>247</v>
      </c>
      <c r="C13" s="40"/>
      <c r="D13" s="139"/>
      <c r="E13" s="139"/>
      <c r="F13" s="139"/>
      <c r="G13" s="150"/>
      <c r="H13" s="150"/>
      <c r="I13" s="150"/>
      <c r="J13" s="150"/>
      <c r="K13" s="150"/>
      <c r="L13" s="139"/>
      <c r="M13" s="156"/>
      <c r="N13" s="156"/>
      <c r="O13" s="148"/>
      <c r="P13" s="139"/>
      <c r="Q13" s="148"/>
      <c r="R13" s="148"/>
    </row>
    <row r="14" spans="1:18" ht="20.25" customHeight="1" x14ac:dyDescent="0.25">
      <c r="A14" s="141"/>
      <c r="B14" s="41" t="s">
        <v>116</v>
      </c>
      <c r="C14" s="79" t="s">
        <v>117</v>
      </c>
      <c r="D14" s="110"/>
      <c r="E14" s="110" t="s">
        <v>119</v>
      </c>
      <c r="F14" s="110">
        <v>796</v>
      </c>
      <c r="G14" s="110" t="s">
        <v>112</v>
      </c>
      <c r="H14" s="110">
        <v>1</v>
      </c>
      <c r="I14" s="110" t="s">
        <v>112</v>
      </c>
      <c r="J14" s="110">
        <v>1</v>
      </c>
      <c r="K14" s="110"/>
      <c r="L14" s="110" t="s">
        <v>114</v>
      </c>
      <c r="M14" s="155">
        <v>45716</v>
      </c>
      <c r="N14" s="155">
        <f>M14</f>
        <v>45716</v>
      </c>
      <c r="O14" s="110" t="s">
        <v>114</v>
      </c>
      <c r="P14" s="110" t="s">
        <v>114</v>
      </c>
      <c r="Q14" s="110" t="s">
        <v>114</v>
      </c>
      <c r="R14" s="110" t="s">
        <v>114</v>
      </c>
    </row>
    <row r="15" spans="1:18" ht="61.5" customHeight="1" x14ac:dyDescent="0.25">
      <c r="A15" s="141"/>
      <c r="B15" s="40" t="s">
        <v>120</v>
      </c>
      <c r="C15" s="81"/>
      <c r="D15" s="139"/>
      <c r="E15" s="139"/>
      <c r="F15" s="139"/>
      <c r="G15" s="139"/>
      <c r="H15" s="139"/>
      <c r="I15" s="139"/>
      <c r="J15" s="139"/>
      <c r="K15" s="139"/>
      <c r="L15" s="139"/>
      <c r="M15" s="156"/>
      <c r="N15" s="156"/>
      <c r="O15" s="139"/>
      <c r="P15" s="139"/>
      <c r="Q15" s="139"/>
      <c r="R15" s="139"/>
    </row>
    <row r="16" spans="1:18" ht="15.75" customHeight="1" x14ac:dyDescent="0.25">
      <c r="A16" s="141"/>
      <c r="B16" s="41" t="s">
        <v>121</v>
      </c>
      <c r="C16" s="38" t="s">
        <v>122</v>
      </c>
      <c r="D16" s="110"/>
      <c r="E16" s="110" t="s">
        <v>123</v>
      </c>
      <c r="F16" s="110">
        <v>383</v>
      </c>
      <c r="G16" s="110" t="s">
        <v>112</v>
      </c>
      <c r="H16" s="147">
        <f>O12</f>
        <v>879074</v>
      </c>
      <c r="I16" s="147" t="s">
        <v>112</v>
      </c>
      <c r="J16" s="147">
        <v>879074</v>
      </c>
      <c r="K16" s="147">
        <f>H16</f>
        <v>879074</v>
      </c>
      <c r="L16" s="110" t="s">
        <v>114</v>
      </c>
      <c r="M16" s="155">
        <v>45930</v>
      </c>
      <c r="N16" s="155">
        <v>45930</v>
      </c>
      <c r="O16" s="110" t="s">
        <v>114</v>
      </c>
      <c r="P16" s="110" t="s">
        <v>114</v>
      </c>
      <c r="Q16" s="110" t="s">
        <v>114</v>
      </c>
      <c r="R16" s="110" t="s">
        <v>114</v>
      </c>
    </row>
    <row r="17" spans="1:18" x14ac:dyDescent="0.25">
      <c r="A17" s="142"/>
      <c r="B17" s="40" t="s">
        <v>239</v>
      </c>
      <c r="C17" s="40"/>
      <c r="D17" s="139"/>
      <c r="E17" s="139"/>
      <c r="F17" s="139"/>
      <c r="G17" s="139"/>
      <c r="H17" s="148"/>
      <c r="I17" s="148"/>
      <c r="J17" s="148"/>
      <c r="K17" s="148"/>
      <c r="L17" s="139"/>
      <c r="M17" s="156"/>
      <c r="N17" s="156"/>
      <c r="O17" s="139"/>
      <c r="P17" s="139"/>
      <c r="Q17" s="139"/>
      <c r="R17" s="139"/>
    </row>
    <row r="18" spans="1:18" ht="21" x14ac:dyDescent="0.25">
      <c r="A18" s="140" t="s">
        <v>110</v>
      </c>
      <c r="B18" s="39" t="s">
        <v>111</v>
      </c>
      <c r="C18" s="39"/>
      <c r="D18" s="110" t="s">
        <v>118</v>
      </c>
      <c r="E18" s="110" t="s">
        <v>113</v>
      </c>
      <c r="F18" s="110">
        <v>744</v>
      </c>
      <c r="G18" s="149">
        <f>G12</f>
        <v>100</v>
      </c>
      <c r="H18" s="149">
        <f>H12</f>
        <v>100</v>
      </c>
      <c r="I18" s="149">
        <f>I12</f>
        <v>100</v>
      </c>
      <c r="J18" s="149">
        <f>J12</f>
        <v>100</v>
      </c>
      <c r="K18" s="149">
        <f>K12</f>
        <v>100</v>
      </c>
      <c r="L18" s="110" t="s">
        <v>114</v>
      </c>
      <c r="M18" s="155">
        <v>45930</v>
      </c>
      <c r="N18" s="155">
        <f>M18</f>
        <v>45930</v>
      </c>
      <c r="O18" s="147">
        <v>3103608</v>
      </c>
      <c r="P18" s="110" t="s">
        <v>114</v>
      </c>
      <c r="Q18" s="147">
        <v>3103608</v>
      </c>
      <c r="R18" s="147">
        <f>Q18</f>
        <v>3103608</v>
      </c>
    </row>
    <row r="19" spans="1:18" ht="67.5" x14ac:dyDescent="0.25">
      <c r="A19" s="141"/>
      <c r="B19" s="40" t="s">
        <v>247</v>
      </c>
      <c r="C19" s="40"/>
      <c r="D19" s="139"/>
      <c r="E19" s="139"/>
      <c r="F19" s="139"/>
      <c r="G19" s="150"/>
      <c r="H19" s="150"/>
      <c r="I19" s="150"/>
      <c r="J19" s="150"/>
      <c r="K19" s="150"/>
      <c r="L19" s="139"/>
      <c r="M19" s="156"/>
      <c r="N19" s="156"/>
      <c r="O19" s="148"/>
      <c r="P19" s="139"/>
      <c r="Q19" s="148"/>
      <c r="R19" s="148"/>
    </row>
    <row r="20" spans="1:18" x14ac:dyDescent="0.25">
      <c r="A20" s="141"/>
      <c r="B20" s="41" t="s">
        <v>116</v>
      </c>
      <c r="C20" s="79" t="s">
        <v>117</v>
      </c>
      <c r="D20" s="110"/>
      <c r="E20" s="110" t="s">
        <v>119</v>
      </c>
      <c r="F20" s="110">
        <v>796</v>
      </c>
      <c r="G20" s="110" t="s">
        <v>112</v>
      </c>
      <c r="H20" s="110">
        <v>1</v>
      </c>
      <c r="I20" s="110" t="s">
        <v>112</v>
      </c>
      <c r="J20" s="110">
        <v>1</v>
      </c>
      <c r="K20" s="110"/>
      <c r="L20" s="110" t="s">
        <v>114</v>
      </c>
      <c r="M20" s="155">
        <v>45716</v>
      </c>
      <c r="N20" s="155">
        <f>M20</f>
        <v>45716</v>
      </c>
      <c r="O20" s="110" t="s">
        <v>114</v>
      </c>
      <c r="P20" s="110" t="s">
        <v>114</v>
      </c>
      <c r="Q20" s="110" t="s">
        <v>114</v>
      </c>
      <c r="R20" s="110" t="s">
        <v>114</v>
      </c>
    </row>
    <row r="21" spans="1:18" ht="56.25" x14ac:dyDescent="0.25">
      <c r="A21" s="141"/>
      <c r="B21" s="40" t="s">
        <v>120</v>
      </c>
      <c r="C21" s="81"/>
      <c r="D21" s="139"/>
      <c r="E21" s="139"/>
      <c r="F21" s="139"/>
      <c r="G21" s="139"/>
      <c r="H21" s="139"/>
      <c r="I21" s="139"/>
      <c r="J21" s="139"/>
      <c r="K21" s="139"/>
      <c r="L21" s="139"/>
      <c r="M21" s="156"/>
      <c r="N21" s="156"/>
      <c r="O21" s="139"/>
      <c r="P21" s="139"/>
      <c r="Q21" s="139"/>
      <c r="R21" s="139"/>
    </row>
    <row r="22" spans="1:18" x14ac:dyDescent="0.25">
      <c r="A22" s="141"/>
      <c r="B22" s="41" t="s">
        <v>121</v>
      </c>
      <c r="C22" s="38" t="s">
        <v>122</v>
      </c>
      <c r="D22" s="110"/>
      <c r="E22" s="110" t="s">
        <v>123</v>
      </c>
      <c r="F22" s="110">
        <v>383</v>
      </c>
      <c r="G22" s="110" t="s">
        <v>112</v>
      </c>
      <c r="H22" s="147">
        <f>O18</f>
        <v>3103608</v>
      </c>
      <c r="I22" s="147" t="s">
        <v>112</v>
      </c>
      <c r="J22" s="147">
        <v>3103608</v>
      </c>
      <c r="K22" s="147">
        <f>H22</f>
        <v>3103608</v>
      </c>
      <c r="L22" s="110" t="s">
        <v>114</v>
      </c>
      <c r="M22" s="155">
        <v>45930</v>
      </c>
      <c r="N22" s="155">
        <v>45930</v>
      </c>
      <c r="O22" s="110" t="s">
        <v>114</v>
      </c>
      <c r="P22" s="110" t="s">
        <v>114</v>
      </c>
      <c r="Q22" s="110" t="s">
        <v>114</v>
      </c>
      <c r="R22" s="110" t="s">
        <v>114</v>
      </c>
    </row>
    <row r="23" spans="1:18" x14ac:dyDescent="0.25">
      <c r="A23" s="142"/>
      <c r="B23" s="40" t="s">
        <v>239</v>
      </c>
      <c r="C23" s="40"/>
      <c r="D23" s="139"/>
      <c r="E23" s="139"/>
      <c r="F23" s="139"/>
      <c r="G23" s="139"/>
      <c r="H23" s="148"/>
      <c r="I23" s="148"/>
      <c r="J23" s="148"/>
      <c r="K23" s="148"/>
      <c r="L23" s="139"/>
      <c r="M23" s="156"/>
      <c r="N23" s="156"/>
      <c r="O23" s="139"/>
      <c r="P23" s="139"/>
      <c r="Q23" s="139"/>
      <c r="R23" s="139"/>
    </row>
    <row r="24" spans="1:18" ht="21" x14ac:dyDescent="0.25">
      <c r="A24" s="140" t="s">
        <v>248</v>
      </c>
      <c r="B24" s="39" t="s">
        <v>111</v>
      </c>
      <c r="C24" s="39"/>
      <c r="D24" s="110" t="s">
        <v>118</v>
      </c>
      <c r="E24" s="110" t="s">
        <v>113</v>
      </c>
      <c r="F24" s="110">
        <v>744</v>
      </c>
      <c r="G24" s="149">
        <f>G18</f>
        <v>100</v>
      </c>
      <c r="H24" s="149">
        <f>H18</f>
        <v>100</v>
      </c>
      <c r="I24" s="149">
        <f>I18</f>
        <v>100</v>
      </c>
      <c r="J24" s="149">
        <f>J18</f>
        <v>100</v>
      </c>
      <c r="K24" s="149">
        <f>K18</f>
        <v>100</v>
      </c>
      <c r="L24" s="110" t="s">
        <v>114</v>
      </c>
      <c r="M24" s="155">
        <v>45930</v>
      </c>
      <c r="N24" s="155">
        <v>45930</v>
      </c>
      <c r="O24" s="147">
        <f>1107300</f>
        <v>1107300</v>
      </c>
      <c r="P24" s="110" t="s">
        <v>114</v>
      </c>
      <c r="Q24" s="147">
        <v>1107300</v>
      </c>
      <c r="R24" s="147">
        <f>Q24</f>
        <v>1107300</v>
      </c>
    </row>
    <row r="25" spans="1:18" ht="67.5" x14ac:dyDescent="0.25">
      <c r="A25" s="141"/>
      <c r="B25" s="40" t="s">
        <v>247</v>
      </c>
      <c r="C25" s="40"/>
      <c r="D25" s="139"/>
      <c r="E25" s="139"/>
      <c r="F25" s="139"/>
      <c r="G25" s="150"/>
      <c r="H25" s="150"/>
      <c r="I25" s="150"/>
      <c r="J25" s="150"/>
      <c r="K25" s="150"/>
      <c r="L25" s="139"/>
      <c r="M25" s="156"/>
      <c r="N25" s="156"/>
      <c r="O25" s="148"/>
      <c r="P25" s="139"/>
      <c r="Q25" s="148"/>
      <c r="R25" s="148"/>
    </row>
    <row r="26" spans="1:18" x14ac:dyDescent="0.25">
      <c r="A26" s="141"/>
      <c r="B26" s="41" t="s">
        <v>116</v>
      </c>
      <c r="C26" s="79" t="s">
        <v>117</v>
      </c>
      <c r="D26" s="110"/>
      <c r="E26" s="110" t="s">
        <v>119</v>
      </c>
      <c r="F26" s="110">
        <v>796</v>
      </c>
      <c r="G26" s="110" t="s">
        <v>112</v>
      </c>
      <c r="H26" s="110">
        <v>1</v>
      </c>
      <c r="I26" s="110" t="s">
        <v>112</v>
      </c>
      <c r="J26" s="110">
        <v>1</v>
      </c>
      <c r="K26" s="110"/>
      <c r="L26" s="110" t="s">
        <v>114</v>
      </c>
      <c r="M26" s="155">
        <v>45716</v>
      </c>
      <c r="N26" s="155">
        <f>M26</f>
        <v>45716</v>
      </c>
      <c r="O26" s="110" t="s">
        <v>114</v>
      </c>
      <c r="P26" s="110" t="s">
        <v>114</v>
      </c>
      <c r="Q26" s="110" t="s">
        <v>114</v>
      </c>
      <c r="R26" s="110" t="s">
        <v>114</v>
      </c>
    </row>
    <row r="27" spans="1:18" ht="56.25" x14ac:dyDescent="0.25">
      <c r="A27" s="141"/>
      <c r="B27" s="40" t="s">
        <v>120</v>
      </c>
      <c r="C27" s="81"/>
      <c r="D27" s="139"/>
      <c r="E27" s="139"/>
      <c r="F27" s="139"/>
      <c r="G27" s="139"/>
      <c r="H27" s="139"/>
      <c r="I27" s="139"/>
      <c r="J27" s="139"/>
      <c r="K27" s="139"/>
      <c r="L27" s="139"/>
      <c r="M27" s="156"/>
      <c r="N27" s="156"/>
      <c r="O27" s="139"/>
      <c r="P27" s="139"/>
      <c r="Q27" s="139"/>
      <c r="R27" s="139"/>
    </row>
    <row r="28" spans="1:18" x14ac:dyDescent="0.25">
      <c r="A28" s="141"/>
      <c r="B28" s="41" t="s">
        <v>121</v>
      </c>
      <c r="C28" s="38" t="s">
        <v>122</v>
      </c>
      <c r="D28" s="110"/>
      <c r="E28" s="110" t="s">
        <v>123</v>
      </c>
      <c r="F28" s="110">
        <v>383</v>
      </c>
      <c r="G28" s="110" t="s">
        <v>112</v>
      </c>
      <c r="H28" s="147">
        <f>O24</f>
        <v>1107300</v>
      </c>
      <c r="I28" s="147" t="s">
        <v>112</v>
      </c>
      <c r="J28" s="147">
        <v>1107300</v>
      </c>
      <c r="K28" s="147">
        <f>H28</f>
        <v>1107300</v>
      </c>
      <c r="L28" s="110" t="s">
        <v>114</v>
      </c>
      <c r="M28" s="155">
        <v>45930</v>
      </c>
      <c r="N28" s="155">
        <v>45930</v>
      </c>
      <c r="O28" s="110" t="s">
        <v>114</v>
      </c>
      <c r="P28" s="110" t="s">
        <v>114</v>
      </c>
      <c r="Q28" s="110" t="s">
        <v>114</v>
      </c>
      <c r="R28" s="110" t="s">
        <v>114</v>
      </c>
    </row>
    <row r="29" spans="1:18" x14ac:dyDescent="0.25">
      <c r="A29" s="142"/>
      <c r="B29" s="40" t="s">
        <v>239</v>
      </c>
      <c r="C29" s="40"/>
      <c r="D29" s="139"/>
      <c r="E29" s="139"/>
      <c r="F29" s="139"/>
      <c r="G29" s="139"/>
      <c r="H29" s="148"/>
      <c r="I29" s="148"/>
      <c r="J29" s="148"/>
      <c r="K29" s="148"/>
      <c r="L29" s="139"/>
      <c r="M29" s="156"/>
      <c r="N29" s="156"/>
      <c r="O29" s="139"/>
      <c r="P29" s="139"/>
      <c r="Q29" s="139"/>
      <c r="R29" s="139"/>
    </row>
    <row r="30" spans="1:18" ht="21" x14ac:dyDescent="0.25">
      <c r="A30" s="140" t="s">
        <v>172</v>
      </c>
      <c r="B30" s="39" t="s">
        <v>111</v>
      </c>
      <c r="C30" s="39"/>
      <c r="D30" s="110" t="s">
        <v>118</v>
      </c>
      <c r="E30" s="110" t="s">
        <v>113</v>
      </c>
      <c r="F30" s="110">
        <v>744</v>
      </c>
      <c r="G30" s="149">
        <f>G24</f>
        <v>100</v>
      </c>
      <c r="H30" s="149">
        <f>H24</f>
        <v>100</v>
      </c>
      <c r="I30" s="149">
        <f>I24</f>
        <v>100</v>
      </c>
      <c r="J30" s="149">
        <f>J24</f>
        <v>100</v>
      </c>
      <c r="K30" s="149">
        <f>K24</f>
        <v>100</v>
      </c>
      <c r="L30" s="110" t="s">
        <v>114</v>
      </c>
      <c r="M30" s="155">
        <v>45930</v>
      </c>
      <c r="N30" s="155">
        <f>M30</f>
        <v>45930</v>
      </c>
      <c r="O30" s="147">
        <v>1470390</v>
      </c>
      <c r="P30" s="110" t="s">
        <v>114</v>
      </c>
      <c r="Q30" s="147">
        <v>1441560.9</v>
      </c>
      <c r="R30" s="147">
        <f>Q30</f>
        <v>1441560.9</v>
      </c>
    </row>
    <row r="31" spans="1:18" ht="67.5" x14ac:dyDescent="0.25">
      <c r="A31" s="141"/>
      <c r="B31" s="40" t="s">
        <v>247</v>
      </c>
      <c r="C31" s="40"/>
      <c r="D31" s="139"/>
      <c r="E31" s="139"/>
      <c r="F31" s="139"/>
      <c r="G31" s="150"/>
      <c r="H31" s="150"/>
      <c r="I31" s="150"/>
      <c r="J31" s="150"/>
      <c r="K31" s="150"/>
      <c r="L31" s="139"/>
      <c r="M31" s="156"/>
      <c r="N31" s="156"/>
      <c r="O31" s="148"/>
      <c r="P31" s="139"/>
      <c r="Q31" s="148"/>
      <c r="R31" s="148"/>
    </row>
    <row r="32" spans="1:18" x14ac:dyDescent="0.25">
      <c r="A32" s="141"/>
      <c r="B32" s="41" t="s">
        <v>116</v>
      </c>
      <c r="C32" s="79" t="s">
        <v>117</v>
      </c>
      <c r="D32" s="110"/>
      <c r="E32" s="110" t="s">
        <v>119</v>
      </c>
      <c r="F32" s="110">
        <v>796</v>
      </c>
      <c r="G32" s="110" t="s">
        <v>112</v>
      </c>
      <c r="H32" s="110">
        <v>1</v>
      </c>
      <c r="I32" s="110" t="s">
        <v>112</v>
      </c>
      <c r="J32" s="110">
        <v>1</v>
      </c>
      <c r="K32" s="110"/>
      <c r="L32" s="110" t="s">
        <v>114</v>
      </c>
      <c r="M32" s="155">
        <v>45716</v>
      </c>
      <c r="N32" s="155">
        <f>M32</f>
        <v>45716</v>
      </c>
      <c r="O32" s="110" t="s">
        <v>114</v>
      </c>
      <c r="P32" s="110" t="s">
        <v>114</v>
      </c>
      <c r="Q32" s="110" t="s">
        <v>114</v>
      </c>
      <c r="R32" s="110" t="s">
        <v>114</v>
      </c>
    </row>
    <row r="33" spans="1:18" ht="56.25" x14ac:dyDescent="0.25">
      <c r="A33" s="141"/>
      <c r="B33" s="40" t="s">
        <v>120</v>
      </c>
      <c r="C33" s="81"/>
      <c r="D33" s="139"/>
      <c r="E33" s="139"/>
      <c r="F33" s="139"/>
      <c r="G33" s="139"/>
      <c r="H33" s="139"/>
      <c r="I33" s="139"/>
      <c r="J33" s="139"/>
      <c r="K33" s="139"/>
      <c r="L33" s="139"/>
      <c r="M33" s="156"/>
      <c r="N33" s="156"/>
      <c r="O33" s="139"/>
      <c r="P33" s="139"/>
      <c r="Q33" s="139"/>
      <c r="R33" s="139"/>
    </row>
    <row r="34" spans="1:18" x14ac:dyDescent="0.25">
      <c r="A34" s="141"/>
      <c r="B34" s="41" t="s">
        <v>121</v>
      </c>
      <c r="C34" s="38" t="s">
        <v>122</v>
      </c>
      <c r="D34" s="110"/>
      <c r="E34" s="110" t="s">
        <v>123</v>
      </c>
      <c r="F34" s="110">
        <v>383</v>
      </c>
      <c r="G34" s="110" t="s">
        <v>112</v>
      </c>
      <c r="H34" s="147">
        <f>O30</f>
        <v>1470390</v>
      </c>
      <c r="I34" s="147" t="s">
        <v>112</v>
      </c>
      <c r="J34" s="147">
        <v>1441560.9</v>
      </c>
      <c r="K34" s="147">
        <f>H34</f>
        <v>1470390</v>
      </c>
      <c r="L34" s="110" t="s">
        <v>114</v>
      </c>
      <c r="M34" s="155">
        <v>45930</v>
      </c>
      <c r="N34" s="155">
        <v>45930</v>
      </c>
      <c r="O34" s="110" t="s">
        <v>114</v>
      </c>
      <c r="P34" s="110" t="s">
        <v>114</v>
      </c>
      <c r="Q34" s="110" t="s">
        <v>114</v>
      </c>
      <c r="R34" s="110" t="s">
        <v>114</v>
      </c>
    </row>
    <row r="35" spans="1:18" x14ac:dyDescent="0.25">
      <c r="A35" s="142"/>
      <c r="B35" s="40" t="s">
        <v>239</v>
      </c>
      <c r="C35" s="40"/>
      <c r="D35" s="139"/>
      <c r="E35" s="139"/>
      <c r="F35" s="139"/>
      <c r="G35" s="139"/>
      <c r="H35" s="148"/>
      <c r="I35" s="148"/>
      <c r="J35" s="148"/>
      <c r="K35" s="148"/>
      <c r="L35" s="139"/>
      <c r="M35" s="156"/>
      <c r="N35" s="156"/>
      <c r="O35" s="139"/>
      <c r="P35" s="139"/>
      <c r="Q35" s="139"/>
      <c r="R35" s="139"/>
    </row>
    <row r="36" spans="1:18" x14ac:dyDescent="0.25">
      <c r="A36" s="50" t="s">
        <v>242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3"/>
      <c r="O36" s="92">
        <f>O6+O12+O18+O24+O30</f>
        <v>7973663</v>
      </c>
      <c r="P36" s="92"/>
      <c r="Q36" s="92">
        <f>Q6+Q12+Q18+Q24+Q30</f>
        <v>7944833.9000000004</v>
      </c>
      <c r="R36" s="92">
        <f>R6+R12+R18+R24+R30</f>
        <v>7912228.0299999993</v>
      </c>
    </row>
    <row r="37" spans="1:18" x14ac:dyDescent="0.25">
      <c r="O37" s="55">
        <f>O30+O24+O18+O12+O6</f>
        <v>7973663</v>
      </c>
    </row>
  </sheetData>
  <mergeCells count="251">
    <mergeCell ref="O8:O9"/>
    <mergeCell ref="O6:O7"/>
    <mergeCell ref="O34:O35"/>
    <mergeCell ref="O32:O33"/>
    <mergeCell ref="O30:O31"/>
    <mergeCell ref="P12:P13"/>
    <mergeCell ref="P10:P11"/>
    <mergeCell ref="O28:O29"/>
    <mergeCell ref="O26:O27"/>
    <mergeCell ref="O24:O25"/>
    <mergeCell ref="O20:O21"/>
    <mergeCell ref="O22:O23"/>
    <mergeCell ref="O18:O19"/>
    <mergeCell ref="O16:O17"/>
    <mergeCell ref="O14:O15"/>
    <mergeCell ref="O12:O13"/>
    <mergeCell ref="O10:O11"/>
    <mergeCell ref="P22:P23"/>
    <mergeCell ref="P24:P25"/>
    <mergeCell ref="P30:P31"/>
    <mergeCell ref="P32:P33"/>
    <mergeCell ref="P28:P29"/>
    <mergeCell ref="P34:P35"/>
    <mergeCell ref="P26:P27"/>
    <mergeCell ref="P16:P17"/>
    <mergeCell ref="P14:P15"/>
    <mergeCell ref="N34:N35"/>
    <mergeCell ref="P6:P7"/>
    <mergeCell ref="P8:P9"/>
    <mergeCell ref="N8:N9"/>
    <mergeCell ref="M8:M9"/>
    <mergeCell ref="M6:M7"/>
    <mergeCell ref="N6:N7"/>
    <mergeCell ref="Q6:Q7"/>
    <mergeCell ref="Q8:Q9"/>
    <mergeCell ref="Q34:Q35"/>
    <mergeCell ref="Q32:Q33"/>
    <mergeCell ref="Q30:Q31"/>
    <mergeCell ref="Q28:Q29"/>
    <mergeCell ref="Q26:Q27"/>
    <mergeCell ref="Q24:Q25"/>
    <mergeCell ref="Q20:Q21"/>
    <mergeCell ref="Q22:Q23"/>
    <mergeCell ref="Q18:Q19"/>
    <mergeCell ref="Q16:Q17"/>
    <mergeCell ref="Q14:Q15"/>
    <mergeCell ref="Q12:Q13"/>
    <mergeCell ref="Q10:Q11"/>
    <mergeCell ref="P18:P19"/>
    <mergeCell ref="P20:P21"/>
    <mergeCell ref="N12:N13"/>
    <mergeCell ref="N28:N29"/>
    <mergeCell ref="N32:N33"/>
    <mergeCell ref="N18:N19"/>
    <mergeCell ref="N30:N31"/>
    <mergeCell ref="N20:N21"/>
    <mergeCell ref="N22:N23"/>
    <mergeCell ref="N24:N25"/>
    <mergeCell ref="N16:N17"/>
    <mergeCell ref="N26:N27"/>
    <mergeCell ref="L34:L35"/>
    <mergeCell ref="L32:L33"/>
    <mergeCell ref="L30:L31"/>
    <mergeCell ref="M30:M31"/>
    <mergeCell ref="M32:M33"/>
    <mergeCell ref="M10:M11"/>
    <mergeCell ref="M14:M15"/>
    <mergeCell ref="M12:M13"/>
    <mergeCell ref="M16:M17"/>
    <mergeCell ref="M20:M21"/>
    <mergeCell ref="M18:M19"/>
    <mergeCell ref="M22:M23"/>
    <mergeCell ref="M26:M27"/>
    <mergeCell ref="M24:M25"/>
    <mergeCell ref="M28:M29"/>
    <mergeCell ref="M34:M35"/>
    <mergeCell ref="R34:R35"/>
    <mergeCell ref="R18:R19"/>
    <mergeCell ref="R16:R17"/>
    <mergeCell ref="R14:R15"/>
    <mergeCell ref="R12:R13"/>
    <mergeCell ref="R8:R9"/>
    <mergeCell ref="R10:R11"/>
    <mergeCell ref="R32:R33"/>
    <mergeCell ref="R30:R31"/>
    <mergeCell ref="L22:L23"/>
    <mergeCell ref="L24:L25"/>
    <mergeCell ref="L26:L27"/>
    <mergeCell ref="L28:L29"/>
    <mergeCell ref="G2:L2"/>
    <mergeCell ref="G3:H3"/>
    <mergeCell ref="I3:J3"/>
    <mergeCell ref="Q2:R2"/>
    <mergeCell ref="O2:P2"/>
    <mergeCell ref="Q3:Q4"/>
    <mergeCell ref="P3:P4"/>
    <mergeCell ref="O3:O4"/>
    <mergeCell ref="M2:N2"/>
    <mergeCell ref="M3:M4"/>
    <mergeCell ref="N3:N4"/>
    <mergeCell ref="R3:R4"/>
    <mergeCell ref="R20:R21"/>
    <mergeCell ref="R22:R23"/>
    <mergeCell ref="R24:R25"/>
    <mergeCell ref="R26:R27"/>
    <mergeCell ref="R28:R29"/>
    <mergeCell ref="R6:R7"/>
    <mergeCell ref="N10:N11"/>
    <mergeCell ref="N14:N15"/>
    <mergeCell ref="L3:L4"/>
    <mergeCell ref="L6:L7"/>
    <mergeCell ref="L8:L9"/>
    <mergeCell ref="L10:L11"/>
    <mergeCell ref="L12:L13"/>
    <mergeCell ref="L14:L15"/>
    <mergeCell ref="L16:L17"/>
    <mergeCell ref="L18:L19"/>
    <mergeCell ref="L20:L21"/>
    <mergeCell ref="K24:K25"/>
    <mergeCell ref="K26:K27"/>
    <mergeCell ref="K28:K29"/>
    <mergeCell ref="K30:K31"/>
    <mergeCell ref="K34:K35"/>
    <mergeCell ref="K32:K33"/>
    <mergeCell ref="K3:K4"/>
    <mergeCell ref="G34:G35"/>
    <mergeCell ref="G32:G33"/>
    <mergeCell ref="G30:G31"/>
    <mergeCell ref="G28:G29"/>
    <mergeCell ref="G26:G27"/>
    <mergeCell ref="J32:J33"/>
    <mergeCell ref="J30:J31"/>
    <mergeCell ref="J28:J29"/>
    <mergeCell ref="J26:J27"/>
    <mergeCell ref="J24:J25"/>
    <mergeCell ref="J22:J23"/>
    <mergeCell ref="J20:J21"/>
    <mergeCell ref="J18:J19"/>
    <mergeCell ref="J34:J35"/>
    <mergeCell ref="K22:K23"/>
    <mergeCell ref="K20:K21"/>
    <mergeCell ref="K18:K19"/>
    <mergeCell ref="K16:K17"/>
    <mergeCell ref="K14:K15"/>
    <mergeCell ref="K12:K13"/>
    <mergeCell ref="K8:K9"/>
    <mergeCell ref="K10:K11"/>
    <mergeCell ref="K6:K7"/>
    <mergeCell ref="J16:J17"/>
    <mergeCell ref="J14:J15"/>
    <mergeCell ref="J12:J13"/>
    <mergeCell ref="J10:J11"/>
    <mergeCell ref="J8:J9"/>
    <mergeCell ref="I8:I9"/>
    <mergeCell ref="J6:J7"/>
    <mergeCell ref="I6:I7"/>
    <mergeCell ref="I34:I35"/>
    <mergeCell ref="I32:I33"/>
    <mergeCell ref="I30:I31"/>
    <mergeCell ref="I28:I29"/>
    <mergeCell ref="I26:I27"/>
    <mergeCell ref="I24:I25"/>
    <mergeCell ref="I22:I23"/>
    <mergeCell ref="I20:I21"/>
    <mergeCell ref="I18:I19"/>
    <mergeCell ref="I16:I17"/>
    <mergeCell ref="I14:I15"/>
    <mergeCell ref="I12:I13"/>
    <mergeCell ref="I10:I11"/>
    <mergeCell ref="H30:H31"/>
    <mergeCell ref="H26:H27"/>
    <mergeCell ref="H32:H33"/>
    <mergeCell ref="H10:H11"/>
    <mergeCell ref="H14:H15"/>
    <mergeCell ref="H34:H35"/>
    <mergeCell ref="D34:D35"/>
    <mergeCell ref="E34:E35"/>
    <mergeCell ref="D32:D33"/>
    <mergeCell ref="F34:F35"/>
    <mergeCell ref="E32:E33"/>
    <mergeCell ref="F32:F33"/>
    <mergeCell ref="D30:D31"/>
    <mergeCell ref="F30:F31"/>
    <mergeCell ref="D28:D29"/>
    <mergeCell ref="E28:E29"/>
    <mergeCell ref="F28:F29"/>
    <mergeCell ref="H6:H7"/>
    <mergeCell ref="H8:H9"/>
    <mergeCell ref="H12:H13"/>
    <mergeCell ref="H16:H17"/>
    <mergeCell ref="H18:H19"/>
    <mergeCell ref="H20:H21"/>
    <mergeCell ref="H22:H23"/>
    <mergeCell ref="H24:H25"/>
    <mergeCell ref="H28:H29"/>
    <mergeCell ref="E30:E31"/>
    <mergeCell ref="E2:F2"/>
    <mergeCell ref="G6:G7"/>
    <mergeCell ref="G8:G9"/>
    <mergeCell ref="G10:G11"/>
    <mergeCell ref="G12:G13"/>
    <mergeCell ref="G14:G15"/>
    <mergeCell ref="G16:G17"/>
    <mergeCell ref="G18:G19"/>
    <mergeCell ref="G22:G23"/>
    <mergeCell ref="G24:G25"/>
    <mergeCell ref="G20:G21"/>
    <mergeCell ref="F26:F27"/>
    <mergeCell ref="F24:F25"/>
    <mergeCell ref="F22:F23"/>
    <mergeCell ref="F20:F21"/>
    <mergeCell ref="F18:F19"/>
    <mergeCell ref="F16:F17"/>
    <mergeCell ref="F14:F15"/>
    <mergeCell ref="F3:F4"/>
    <mergeCell ref="F8:F9"/>
    <mergeCell ref="F6:F7"/>
    <mergeCell ref="F12:F13"/>
    <mergeCell ref="F10:F11"/>
    <mergeCell ref="E26:E27"/>
    <mergeCell ref="E24:E25"/>
    <mergeCell ref="E22:E23"/>
    <mergeCell ref="E3:E4"/>
    <mergeCell ref="E6:E7"/>
    <mergeCell ref="E20:E21"/>
    <mergeCell ref="E8:E9"/>
    <mergeCell ref="E14:E15"/>
    <mergeCell ref="E16:E17"/>
    <mergeCell ref="E12:E13"/>
    <mergeCell ref="E10:E11"/>
    <mergeCell ref="E18:E19"/>
    <mergeCell ref="A30:A35"/>
    <mergeCell ref="A24:A29"/>
    <mergeCell ref="A18:A23"/>
    <mergeCell ref="A12:A17"/>
    <mergeCell ref="A6:A11"/>
    <mergeCell ref="A2:A4"/>
    <mergeCell ref="B2:B4"/>
    <mergeCell ref="C2:C4"/>
    <mergeCell ref="D2:D4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9.140625" defaultRowHeight="15" x14ac:dyDescent="0.25"/>
  <cols>
    <col min="1" max="1" width="12.85546875" style="36" customWidth="1"/>
    <col min="2" max="2" width="31.28515625" style="36" customWidth="1"/>
    <col min="3" max="3" width="12.7109375" style="36" customWidth="1"/>
    <col min="4" max="4" width="11.140625" style="36" customWidth="1"/>
    <col min="5" max="5" width="7.28515625" style="36" customWidth="1"/>
    <col min="6" max="6" width="5.85546875" style="36" customWidth="1"/>
    <col min="7" max="7" width="9" style="36" customWidth="1"/>
    <col min="8" max="8" width="9.28515625" style="36" customWidth="1"/>
    <col min="9" max="9" width="8.140625" style="36" customWidth="1"/>
    <col min="10" max="11" width="9.140625" style="36" bestFit="1" customWidth="1"/>
    <col min="12" max="12" width="7.5703125" style="36" customWidth="1"/>
    <col min="13" max="14" width="9.140625" style="36" customWidth="1"/>
    <col min="15" max="15" width="10.140625" style="36" customWidth="1"/>
    <col min="16" max="16" width="9.140625" style="36" customWidth="1"/>
    <col min="17" max="17" width="10.5703125" style="36" customWidth="1"/>
    <col min="18" max="18" width="10.7109375" style="36" customWidth="1"/>
    <col min="19" max="19" width="9.140625" style="36" bestFit="1" customWidth="1"/>
    <col min="20" max="16384" width="9.140625" style="36"/>
  </cols>
  <sheetData>
    <row r="1" spans="1:18" ht="15.75" x14ac:dyDescent="0.25">
      <c r="B1" s="9"/>
      <c r="C1" s="9"/>
      <c r="D1" s="9"/>
      <c r="E1" s="9"/>
      <c r="F1" s="9"/>
      <c r="G1" s="9" t="s">
        <v>86</v>
      </c>
      <c r="H1" s="9"/>
      <c r="I1" s="9"/>
      <c r="J1" s="9"/>
      <c r="K1" s="9"/>
      <c r="L1" s="9"/>
      <c r="M1" s="9"/>
      <c r="N1" s="9"/>
      <c r="O1" s="9"/>
      <c r="P1" s="9">
        <v>2035</v>
      </c>
      <c r="Q1" s="9"/>
      <c r="R1" s="9"/>
    </row>
    <row r="2" spans="1:18" ht="70.5" customHeight="1" x14ac:dyDescent="0.25">
      <c r="A2" s="110" t="s">
        <v>87</v>
      </c>
      <c r="B2" s="110" t="s">
        <v>130</v>
      </c>
      <c r="C2" s="110" t="s">
        <v>89</v>
      </c>
      <c r="D2" s="110" t="s">
        <v>90</v>
      </c>
      <c r="E2" s="110" t="s">
        <v>131</v>
      </c>
      <c r="F2" s="111"/>
      <c r="G2" s="110" t="s">
        <v>132</v>
      </c>
      <c r="H2" s="151"/>
      <c r="I2" s="151"/>
      <c r="J2" s="151"/>
      <c r="K2" s="151"/>
      <c r="L2" s="111"/>
      <c r="M2" s="110" t="s">
        <v>93</v>
      </c>
      <c r="N2" s="111"/>
      <c r="O2" s="110" t="s">
        <v>133</v>
      </c>
      <c r="P2" s="111"/>
      <c r="Q2" s="110" t="s">
        <v>134</v>
      </c>
      <c r="R2" s="111"/>
    </row>
    <row r="3" spans="1:18" ht="15" customHeight="1" x14ac:dyDescent="0.25">
      <c r="A3" s="138"/>
      <c r="B3" s="138"/>
      <c r="C3" s="138"/>
      <c r="D3" s="138"/>
      <c r="E3" s="152" t="s">
        <v>96</v>
      </c>
      <c r="F3" s="110" t="s">
        <v>97</v>
      </c>
      <c r="G3" s="152" t="s">
        <v>98</v>
      </c>
      <c r="H3" s="154"/>
      <c r="I3" s="152" t="s">
        <v>99</v>
      </c>
      <c r="J3" s="154"/>
      <c r="K3" s="152" t="s">
        <v>100</v>
      </c>
      <c r="L3" s="152" t="s">
        <v>101</v>
      </c>
      <c r="M3" s="152" t="s">
        <v>102</v>
      </c>
      <c r="N3" s="152" t="s">
        <v>103</v>
      </c>
      <c r="O3" s="152" t="s">
        <v>104</v>
      </c>
      <c r="P3" s="152" t="s">
        <v>105</v>
      </c>
      <c r="Q3" s="152" t="s">
        <v>106</v>
      </c>
      <c r="R3" s="152" t="s">
        <v>107</v>
      </c>
    </row>
    <row r="4" spans="1:18" ht="22.5" x14ac:dyDescent="0.25">
      <c r="A4" s="139"/>
      <c r="B4" s="139"/>
      <c r="C4" s="139"/>
      <c r="D4" s="139"/>
      <c r="E4" s="153"/>
      <c r="F4" s="139"/>
      <c r="G4" s="37" t="s">
        <v>135</v>
      </c>
      <c r="H4" s="37" t="s">
        <v>109</v>
      </c>
      <c r="I4" s="37" t="s">
        <v>135</v>
      </c>
      <c r="J4" s="37" t="s">
        <v>109</v>
      </c>
      <c r="K4" s="153"/>
      <c r="L4" s="153"/>
      <c r="M4" s="153"/>
      <c r="N4" s="153"/>
      <c r="O4" s="153"/>
      <c r="P4" s="153"/>
      <c r="Q4" s="153"/>
      <c r="R4" s="153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40" t="s">
        <v>172</v>
      </c>
      <c r="B6" s="39" t="s">
        <v>111</v>
      </c>
      <c r="C6" s="39"/>
      <c r="D6" s="197" t="s">
        <v>118</v>
      </c>
      <c r="E6" s="97"/>
      <c r="F6" s="97"/>
      <c r="G6" s="98"/>
      <c r="H6" s="98"/>
      <c r="I6" s="97"/>
      <c r="J6" s="97"/>
      <c r="K6" s="98"/>
      <c r="L6" s="15" t="s">
        <v>114</v>
      </c>
      <c r="M6" s="155">
        <v>45930</v>
      </c>
      <c r="N6" s="155">
        <f>M6</f>
        <v>45930</v>
      </c>
      <c r="O6" s="147">
        <v>649844</v>
      </c>
      <c r="P6" s="110" t="s">
        <v>114</v>
      </c>
      <c r="Q6" s="147">
        <f>O6</f>
        <v>649844</v>
      </c>
      <c r="R6" s="147">
        <v>361024.45</v>
      </c>
    </row>
    <row r="7" spans="1:18" ht="85.5" customHeight="1" x14ac:dyDescent="0.25">
      <c r="A7" s="141"/>
      <c r="B7" s="99" t="s">
        <v>249</v>
      </c>
      <c r="C7" s="40"/>
      <c r="D7" s="198"/>
      <c r="E7" s="97" t="s">
        <v>113</v>
      </c>
      <c r="F7" s="15">
        <v>744</v>
      </c>
      <c r="G7" s="47">
        <v>100</v>
      </c>
      <c r="H7" s="47">
        <f>G7</f>
        <v>100</v>
      </c>
      <c r="I7" s="47">
        <f>R6/H10*100</f>
        <v>98.481268003666202</v>
      </c>
      <c r="J7" s="47">
        <f>I7</f>
        <v>98.481268003666202</v>
      </c>
      <c r="K7" s="47">
        <f>G7</f>
        <v>100</v>
      </c>
      <c r="L7" s="15" t="s">
        <v>114</v>
      </c>
      <c r="M7" s="156"/>
      <c r="N7" s="156"/>
      <c r="O7" s="148"/>
      <c r="P7" s="139"/>
      <c r="Q7" s="148"/>
      <c r="R7" s="148"/>
    </row>
    <row r="8" spans="1:18" x14ac:dyDescent="0.25">
      <c r="A8" s="141"/>
      <c r="B8" s="41" t="s">
        <v>116</v>
      </c>
      <c r="C8" s="79" t="s">
        <v>117</v>
      </c>
      <c r="D8" s="110"/>
      <c r="E8" s="110" t="s">
        <v>119</v>
      </c>
      <c r="F8" s="110">
        <v>796</v>
      </c>
      <c r="G8" s="110" t="s">
        <v>112</v>
      </c>
      <c r="H8" s="110">
        <v>1</v>
      </c>
      <c r="I8" s="110" t="s">
        <v>112</v>
      </c>
      <c r="J8" s="110">
        <v>1</v>
      </c>
      <c r="K8" s="110"/>
      <c r="L8" s="110" t="s">
        <v>114</v>
      </c>
      <c r="M8" s="155">
        <v>45716</v>
      </c>
      <c r="N8" s="155">
        <f>M8</f>
        <v>45716</v>
      </c>
      <c r="O8" s="110" t="s">
        <v>114</v>
      </c>
      <c r="P8" s="110" t="s">
        <v>114</v>
      </c>
      <c r="Q8" s="110" t="s">
        <v>114</v>
      </c>
      <c r="R8" s="110" t="s">
        <v>114</v>
      </c>
    </row>
    <row r="9" spans="1:18" ht="60" customHeight="1" x14ac:dyDescent="0.25">
      <c r="A9" s="141"/>
      <c r="B9" s="40" t="s">
        <v>244</v>
      </c>
      <c r="C9" s="81"/>
      <c r="D9" s="139"/>
      <c r="E9" s="139"/>
      <c r="F9" s="139"/>
      <c r="G9" s="139"/>
      <c r="H9" s="139"/>
      <c r="I9" s="139"/>
      <c r="J9" s="139"/>
      <c r="K9" s="139"/>
      <c r="L9" s="139"/>
      <c r="M9" s="156"/>
      <c r="N9" s="156"/>
      <c r="O9" s="139"/>
      <c r="P9" s="139"/>
      <c r="Q9" s="139"/>
      <c r="R9" s="139"/>
    </row>
    <row r="10" spans="1:18" ht="16.5" customHeight="1" x14ac:dyDescent="0.25">
      <c r="A10" s="141"/>
      <c r="B10" s="41" t="s">
        <v>121</v>
      </c>
      <c r="C10" s="38" t="s">
        <v>122</v>
      </c>
      <c r="D10" s="110"/>
      <c r="E10" s="110" t="s">
        <v>123</v>
      </c>
      <c r="F10" s="110">
        <v>383</v>
      </c>
      <c r="G10" s="110" t="s">
        <v>112</v>
      </c>
      <c r="H10" s="147">
        <v>366592</v>
      </c>
      <c r="I10" s="147" t="s">
        <v>112</v>
      </c>
      <c r="J10" s="147">
        <f>R6</f>
        <v>361024.45</v>
      </c>
      <c r="K10" s="147">
        <f>H10</f>
        <v>366592</v>
      </c>
      <c r="L10" s="110" t="s">
        <v>114</v>
      </c>
      <c r="M10" s="155">
        <v>45930</v>
      </c>
      <c r="N10" s="155">
        <f>M10</f>
        <v>45930</v>
      </c>
      <c r="O10" s="110" t="s">
        <v>114</v>
      </c>
      <c r="P10" s="110" t="s">
        <v>114</v>
      </c>
      <c r="Q10" s="110" t="s">
        <v>114</v>
      </c>
      <c r="R10" s="110" t="s">
        <v>114</v>
      </c>
    </row>
    <row r="11" spans="1:18" ht="16.5" customHeight="1" x14ac:dyDescent="0.25">
      <c r="A11" s="142"/>
      <c r="B11" s="40" t="s">
        <v>239</v>
      </c>
      <c r="C11" s="40"/>
      <c r="D11" s="139"/>
      <c r="E11" s="139"/>
      <c r="F11" s="139"/>
      <c r="G11" s="139"/>
      <c r="H11" s="148"/>
      <c r="I11" s="148"/>
      <c r="J11" s="148"/>
      <c r="K11" s="148"/>
      <c r="L11" s="139"/>
      <c r="M11" s="156"/>
      <c r="N11" s="156"/>
      <c r="O11" s="139"/>
      <c r="P11" s="139"/>
      <c r="Q11" s="139"/>
      <c r="R11" s="139"/>
    </row>
    <row r="12" spans="1:18" x14ac:dyDescent="0.25">
      <c r="A12" s="50" t="s">
        <v>242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3"/>
      <c r="O12" s="92">
        <f>O6</f>
        <v>649844</v>
      </c>
      <c r="P12" s="92"/>
      <c r="Q12" s="92">
        <f>Q6</f>
        <v>649844</v>
      </c>
      <c r="R12" s="92">
        <f>R6</f>
        <v>361024.45</v>
      </c>
    </row>
  </sheetData>
  <mergeCells count="59">
    <mergeCell ref="A6:A11"/>
    <mergeCell ref="D10:D11"/>
    <mergeCell ref="D6:D7"/>
    <mergeCell ref="E10:E11"/>
    <mergeCell ref="F10:F11"/>
    <mergeCell ref="F8:F9"/>
    <mergeCell ref="E8:E9"/>
    <mergeCell ref="D8:D9"/>
    <mergeCell ref="A2:A4"/>
    <mergeCell ref="B2:B4"/>
    <mergeCell ref="C2:C4"/>
    <mergeCell ref="G3:H3"/>
    <mergeCell ref="D2:D4"/>
    <mergeCell ref="E2:F2"/>
    <mergeCell ref="F3:F4"/>
    <mergeCell ref="E3:E4"/>
    <mergeCell ref="N3:N4"/>
    <mergeCell ref="M2:N2"/>
    <mergeCell ref="M3:M4"/>
    <mergeCell ref="L3:L4"/>
    <mergeCell ref="K3:K4"/>
    <mergeCell ref="G2:L2"/>
    <mergeCell ref="I3:J3"/>
    <mergeCell ref="Q2:R2"/>
    <mergeCell ref="R3:R4"/>
    <mergeCell ref="Q3:Q4"/>
    <mergeCell ref="P3:P4"/>
    <mergeCell ref="O2:P2"/>
    <mergeCell ref="O3:O4"/>
    <mergeCell ref="L8:L9"/>
    <mergeCell ref="M8:M9"/>
    <mergeCell ref="N8:N9"/>
    <mergeCell ref="O8:O9"/>
    <mergeCell ref="Q8:Q9"/>
    <mergeCell ref="P8:P9"/>
    <mergeCell ref="G8:G9"/>
    <mergeCell ref="H8:H9"/>
    <mergeCell ref="I8:I9"/>
    <mergeCell ref="J8:J9"/>
    <mergeCell ref="K8:K9"/>
    <mergeCell ref="H10:H11"/>
    <mergeCell ref="G10:G11"/>
    <mergeCell ref="L10:L11"/>
    <mergeCell ref="K10:K11"/>
    <mergeCell ref="J10:J11"/>
    <mergeCell ref="I10:I11"/>
    <mergeCell ref="M6:M7"/>
    <mergeCell ref="R10:R11"/>
    <mergeCell ref="Q10:Q11"/>
    <mergeCell ref="P10:P11"/>
    <mergeCell ref="O10:O11"/>
    <mergeCell ref="N10:N11"/>
    <mergeCell ref="M10:M11"/>
    <mergeCell ref="R8:R9"/>
    <mergeCell ref="R6:R7"/>
    <mergeCell ref="Q6:Q7"/>
    <mergeCell ref="P6:P7"/>
    <mergeCell ref="O6:O7"/>
    <mergeCell ref="N6:N7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/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3.140625" style="36" customWidth="1"/>
    <col min="4" max="4" width="11.140625" style="36" customWidth="1"/>
    <col min="5" max="5" width="7.28515625" style="36" customWidth="1"/>
    <col min="6" max="6" width="5.85546875" style="36" customWidth="1"/>
    <col min="7" max="7" width="9.28515625" style="36" customWidth="1"/>
    <col min="8" max="8" width="9.85546875" style="36" customWidth="1"/>
    <col min="9" max="9" width="8.140625" style="36" customWidth="1"/>
    <col min="10" max="10" width="9.7109375" style="36" customWidth="1"/>
    <col min="11" max="11" width="9.85546875" style="36" customWidth="1"/>
    <col min="12" max="12" width="7.5703125" style="36" customWidth="1"/>
    <col min="13" max="14" width="9.140625" style="36" customWidth="1"/>
    <col min="15" max="15" width="10.140625" style="36" customWidth="1"/>
    <col min="16" max="16" width="9.140625" style="36" customWidth="1"/>
    <col min="17" max="17" width="10.5703125" style="36" customWidth="1"/>
    <col min="18" max="18" width="11" style="36" customWidth="1"/>
    <col min="19" max="19" width="9.140625" style="36" bestFit="1" customWidth="1"/>
    <col min="20" max="16384" width="9.140625" style="36"/>
  </cols>
  <sheetData>
    <row r="1" spans="1:18" ht="15.75" x14ac:dyDescent="0.25">
      <c r="B1" s="9"/>
      <c r="C1" s="9"/>
      <c r="D1" s="9"/>
      <c r="E1" s="9"/>
      <c r="F1" s="9"/>
      <c r="G1" s="9" t="s">
        <v>86</v>
      </c>
      <c r="H1" s="9"/>
      <c r="I1" s="9"/>
      <c r="J1" s="9"/>
      <c r="K1" s="9"/>
      <c r="L1" s="9"/>
      <c r="M1" s="9"/>
      <c r="N1" s="9"/>
      <c r="O1" s="9"/>
      <c r="P1" s="9">
        <v>2036</v>
      </c>
      <c r="Q1" s="9"/>
      <c r="R1" s="9"/>
    </row>
    <row r="2" spans="1:18" ht="70.5" customHeight="1" x14ac:dyDescent="0.25">
      <c r="A2" s="110" t="s">
        <v>87</v>
      </c>
      <c r="B2" s="110" t="s">
        <v>130</v>
      </c>
      <c r="C2" s="110" t="s">
        <v>89</v>
      </c>
      <c r="D2" s="110" t="s">
        <v>90</v>
      </c>
      <c r="E2" s="110" t="s">
        <v>131</v>
      </c>
      <c r="F2" s="111"/>
      <c r="G2" s="110" t="s">
        <v>132</v>
      </c>
      <c r="H2" s="151"/>
      <c r="I2" s="151"/>
      <c r="J2" s="151"/>
      <c r="K2" s="151"/>
      <c r="L2" s="111"/>
      <c r="M2" s="110" t="s">
        <v>93</v>
      </c>
      <c r="N2" s="111"/>
      <c r="O2" s="110" t="s">
        <v>133</v>
      </c>
      <c r="P2" s="111"/>
      <c r="Q2" s="110" t="s">
        <v>134</v>
      </c>
      <c r="R2" s="111"/>
    </row>
    <row r="3" spans="1:18" ht="15" customHeight="1" x14ac:dyDescent="0.25">
      <c r="A3" s="138"/>
      <c r="B3" s="138"/>
      <c r="C3" s="138"/>
      <c r="D3" s="138"/>
      <c r="E3" s="152" t="s">
        <v>96</v>
      </c>
      <c r="F3" s="110" t="s">
        <v>97</v>
      </c>
      <c r="G3" s="152" t="s">
        <v>98</v>
      </c>
      <c r="H3" s="154"/>
      <c r="I3" s="152" t="s">
        <v>99</v>
      </c>
      <c r="J3" s="154"/>
      <c r="K3" s="152" t="s">
        <v>100</v>
      </c>
      <c r="L3" s="152" t="s">
        <v>101</v>
      </c>
      <c r="M3" s="152" t="s">
        <v>102</v>
      </c>
      <c r="N3" s="152" t="s">
        <v>103</v>
      </c>
      <c r="O3" s="152" t="s">
        <v>104</v>
      </c>
      <c r="P3" s="152" t="s">
        <v>105</v>
      </c>
      <c r="Q3" s="152" t="s">
        <v>106</v>
      </c>
      <c r="R3" s="152" t="s">
        <v>107</v>
      </c>
    </row>
    <row r="4" spans="1:18" ht="22.5" x14ac:dyDescent="0.25">
      <c r="A4" s="139"/>
      <c r="B4" s="139"/>
      <c r="C4" s="139"/>
      <c r="D4" s="139"/>
      <c r="E4" s="153"/>
      <c r="F4" s="139"/>
      <c r="G4" s="37" t="s">
        <v>135</v>
      </c>
      <c r="H4" s="37" t="s">
        <v>109</v>
      </c>
      <c r="I4" s="37" t="s">
        <v>135</v>
      </c>
      <c r="J4" s="37" t="s">
        <v>109</v>
      </c>
      <c r="K4" s="153"/>
      <c r="L4" s="153"/>
      <c r="M4" s="153"/>
      <c r="N4" s="153"/>
      <c r="O4" s="153"/>
      <c r="P4" s="153"/>
      <c r="Q4" s="153"/>
      <c r="R4" s="153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16.5" customHeight="1" x14ac:dyDescent="0.25">
      <c r="A6" s="140" t="s">
        <v>136</v>
      </c>
      <c r="B6" s="39" t="s">
        <v>111</v>
      </c>
      <c r="C6" s="39"/>
      <c r="D6" s="110" t="s">
        <v>118</v>
      </c>
      <c r="E6" s="110" t="s">
        <v>113</v>
      </c>
      <c r="F6" s="110">
        <v>744</v>
      </c>
      <c r="G6" s="149">
        <v>100</v>
      </c>
      <c r="H6" s="149">
        <f>G6</f>
        <v>100</v>
      </c>
      <c r="I6" s="110">
        <f>R6/H10*100</f>
        <v>100</v>
      </c>
      <c r="J6" s="110">
        <f>I6</f>
        <v>100</v>
      </c>
      <c r="K6" s="149">
        <f>G6</f>
        <v>100</v>
      </c>
      <c r="L6" s="110" t="s">
        <v>114</v>
      </c>
      <c r="M6" s="155">
        <v>45930</v>
      </c>
      <c r="N6" s="155">
        <f>M6</f>
        <v>45930</v>
      </c>
      <c r="O6" s="147">
        <v>782395.42</v>
      </c>
      <c r="P6" s="110" t="s">
        <v>114</v>
      </c>
      <c r="Q6" s="147">
        <v>782395.42</v>
      </c>
      <c r="R6" s="147">
        <f>Q6</f>
        <v>782395.42</v>
      </c>
    </row>
    <row r="7" spans="1:18" ht="131.25" customHeight="1" x14ac:dyDescent="0.25">
      <c r="A7" s="141"/>
      <c r="B7" s="40" t="s">
        <v>250</v>
      </c>
      <c r="C7" s="40"/>
      <c r="D7" s="139"/>
      <c r="E7" s="139"/>
      <c r="F7" s="139"/>
      <c r="G7" s="150"/>
      <c r="H7" s="150"/>
      <c r="I7" s="139"/>
      <c r="J7" s="139"/>
      <c r="K7" s="150"/>
      <c r="L7" s="139"/>
      <c r="M7" s="156"/>
      <c r="N7" s="156"/>
      <c r="O7" s="148"/>
      <c r="P7" s="139"/>
      <c r="Q7" s="148"/>
      <c r="R7" s="148"/>
    </row>
    <row r="8" spans="1:18" x14ac:dyDescent="0.25">
      <c r="A8" s="141"/>
      <c r="B8" s="41" t="s">
        <v>116</v>
      </c>
      <c r="C8" s="79" t="s">
        <v>117</v>
      </c>
      <c r="D8" s="110"/>
      <c r="E8" s="110" t="s">
        <v>119</v>
      </c>
      <c r="F8" s="110">
        <v>796</v>
      </c>
      <c r="G8" s="110" t="s">
        <v>112</v>
      </c>
      <c r="H8" s="110">
        <v>1</v>
      </c>
      <c r="I8" s="110" t="s">
        <v>112</v>
      </c>
      <c r="J8" s="110">
        <v>1</v>
      </c>
      <c r="K8" s="110"/>
      <c r="L8" s="110" t="s">
        <v>114</v>
      </c>
      <c r="M8" s="155">
        <v>45716</v>
      </c>
      <c r="N8" s="155">
        <f>M8</f>
        <v>45716</v>
      </c>
      <c r="O8" s="110" t="s">
        <v>114</v>
      </c>
      <c r="P8" s="110" t="s">
        <v>114</v>
      </c>
      <c r="Q8" s="110" t="s">
        <v>114</v>
      </c>
      <c r="R8" s="110" t="s">
        <v>114</v>
      </c>
    </row>
    <row r="9" spans="1:18" ht="60" customHeight="1" x14ac:dyDescent="0.25">
      <c r="A9" s="141"/>
      <c r="B9" s="40" t="s">
        <v>120</v>
      </c>
      <c r="C9" s="81"/>
      <c r="D9" s="139"/>
      <c r="E9" s="139"/>
      <c r="F9" s="139"/>
      <c r="G9" s="139"/>
      <c r="H9" s="139"/>
      <c r="I9" s="139"/>
      <c r="J9" s="139"/>
      <c r="K9" s="139"/>
      <c r="L9" s="139"/>
      <c r="M9" s="156"/>
      <c r="N9" s="156"/>
      <c r="O9" s="139"/>
      <c r="P9" s="139"/>
      <c r="Q9" s="139"/>
      <c r="R9" s="139"/>
    </row>
    <row r="10" spans="1:18" ht="16.5" customHeight="1" x14ac:dyDescent="0.25">
      <c r="A10" s="141"/>
      <c r="B10" s="41" t="s">
        <v>121</v>
      </c>
      <c r="C10" s="38" t="s">
        <v>122</v>
      </c>
      <c r="D10" s="110"/>
      <c r="E10" s="110" t="s">
        <v>123</v>
      </c>
      <c r="F10" s="110">
        <v>383</v>
      </c>
      <c r="G10" s="110" t="s">
        <v>112</v>
      </c>
      <c r="H10" s="147">
        <f>O6</f>
        <v>782395.42</v>
      </c>
      <c r="I10" s="147" t="s">
        <v>112</v>
      </c>
      <c r="J10" s="147">
        <v>782395.42</v>
      </c>
      <c r="K10" s="147">
        <f>H10</f>
        <v>782395.42</v>
      </c>
      <c r="L10" s="110" t="s">
        <v>114</v>
      </c>
      <c r="M10" s="155">
        <v>45930</v>
      </c>
      <c r="N10" s="155">
        <f>M10</f>
        <v>45930</v>
      </c>
      <c r="O10" s="110" t="s">
        <v>114</v>
      </c>
      <c r="P10" s="110" t="s">
        <v>114</v>
      </c>
      <c r="Q10" s="110" t="s">
        <v>114</v>
      </c>
      <c r="R10" s="110" t="s">
        <v>114</v>
      </c>
    </row>
    <row r="11" spans="1:18" ht="16.5" customHeight="1" x14ac:dyDescent="0.25">
      <c r="A11" s="142"/>
      <c r="B11" s="40" t="s">
        <v>239</v>
      </c>
      <c r="C11" s="40"/>
      <c r="D11" s="139"/>
      <c r="E11" s="139"/>
      <c r="F11" s="139"/>
      <c r="G11" s="139"/>
      <c r="H11" s="148"/>
      <c r="I11" s="148"/>
      <c r="J11" s="148"/>
      <c r="K11" s="148"/>
      <c r="L11" s="139"/>
      <c r="M11" s="156"/>
      <c r="N11" s="156"/>
      <c r="O11" s="139"/>
      <c r="P11" s="139"/>
      <c r="Q11" s="139"/>
      <c r="R11" s="139"/>
    </row>
    <row r="12" spans="1:18" ht="20.25" customHeight="1" x14ac:dyDescent="0.25">
      <c r="A12" s="140" t="s">
        <v>165</v>
      </c>
      <c r="B12" s="39" t="s">
        <v>111</v>
      </c>
      <c r="C12" s="39"/>
      <c r="D12" s="110" t="s">
        <v>118</v>
      </c>
      <c r="E12" s="110" t="s">
        <v>113</v>
      </c>
      <c r="F12" s="110">
        <v>744</v>
      </c>
      <c r="G12" s="149">
        <f>G6</f>
        <v>100</v>
      </c>
      <c r="H12" s="149">
        <f>H6</f>
        <v>100</v>
      </c>
      <c r="I12" s="149">
        <f>I6</f>
        <v>100</v>
      </c>
      <c r="J12" s="149">
        <f>J6</f>
        <v>100</v>
      </c>
      <c r="K12" s="149">
        <f>K6</f>
        <v>100</v>
      </c>
      <c r="L12" s="110" t="s">
        <v>114</v>
      </c>
      <c r="M12" s="155">
        <v>45930</v>
      </c>
      <c r="N12" s="155">
        <f>M12</f>
        <v>45930</v>
      </c>
      <c r="O12" s="147">
        <v>858239.86</v>
      </c>
      <c r="P12" s="110" t="s">
        <v>114</v>
      </c>
      <c r="Q12" s="147">
        <v>858239.86</v>
      </c>
      <c r="R12" s="147">
        <f>Q12</f>
        <v>858239.86</v>
      </c>
    </row>
    <row r="13" spans="1:18" ht="126.75" customHeight="1" x14ac:dyDescent="0.25">
      <c r="A13" s="141"/>
      <c r="B13" s="40" t="s">
        <v>250</v>
      </c>
      <c r="C13" s="40"/>
      <c r="D13" s="139"/>
      <c r="E13" s="139"/>
      <c r="F13" s="139"/>
      <c r="G13" s="150"/>
      <c r="H13" s="150"/>
      <c r="I13" s="150"/>
      <c r="J13" s="150"/>
      <c r="K13" s="150"/>
      <c r="L13" s="139"/>
      <c r="M13" s="156"/>
      <c r="N13" s="156"/>
      <c r="O13" s="148"/>
      <c r="P13" s="139"/>
      <c r="Q13" s="148"/>
      <c r="R13" s="148"/>
    </row>
    <row r="14" spans="1:18" ht="20.25" customHeight="1" x14ac:dyDescent="0.25">
      <c r="A14" s="141"/>
      <c r="B14" s="41" t="s">
        <v>116</v>
      </c>
      <c r="C14" s="79" t="s">
        <v>117</v>
      </c>
      <c r="D14" s="110"/>
      <c r="E14" s="110" t="s">
        <v>119</v>
      </c>
      <c r="F14" s="110">
        <v>796</v>
      </c>
      <c r="G14" s="110" t="s">
        <v>112</v>
      </c>
      <c r="H14" s="110">
        <v>1</v>
      </c>
      <c r="I14" s="110" t="s">
        <v>112</v>
      </c>
      <c r="J14" s="110">
        <v>1</v>
      </c>
      <c r="K14" s="110"/>
      <c r="L14" s="110" t="s">
        <v>114</v>
      </c>
      <c r="M14" s="155">
        <v>45716</v>
      </c>
      <c r="N14" s="155">
        <f>M14</f>
        <v>45716</v>
      </c>
      <c r="O14" s="110" t="s">
        <v>114</v>
      </c>
      <c r="P14" s="110" t="s">
        <v>114</v>
      </c>
      <c r="Q14" s="110" t="s">
        <v>114</v>
      </c>
      <c r="R14" s="110" t="s">
        <v>114</v>
      </c>
    </row>
    <row r="15" spans="1:18" ht="61.5" customHeight="1" x14ac:dyDescent="0.25">
      <c r="A15" s="141"/>
      <c r="B15" s="40" t="s">
        <v>120</v>
      </c>
      <c r="C15" s="81"/>
      <c r="D15" s="139"/>
      <c r="E15" s="139"/>
      <c r="F15" s="139"/>
      <c r="G15" s="139"/>
      <c r="H15" s="139"/>
      <c r="I15" s="139"/>
      <c r="J15" s="139"/>
      <c r="K15" s="139"/>
      <c r="L15" s="139"/>
      <c r="M15" s="156"/>
      <c r="N15" s="156"/>
      <c r="O15" s="139"/>
      <c r="P15" s="139"/>
      <c r="Q15" s="139"/>
      <c r="R15" s="139"/>
    </row>
    <row r="16" spans="1:18" ht="15.75" customHeight="1" x14ac:dyDescent="0.25">
      <c r="A16" s="141"/>
      <c r="B16" s="41" t="s">
        <v>121</v>
      </c>
      <c r="C16" s="38" t="s">
        <v>122</v>
      </c>
      <c r="D16" s="110"/>
      <c r="E16" s="110" t="s">
        <v>123</v>
      </c>
      <c r="F16" s="110">
        <v>383</v>
      </c>
      <c r="G16" s="110" t="s">
        <v>112</v>
      </c>
      <c r="H16" s="147">
        <f>O12</f>
        <v>858239.86</v>
      </c>
      <c r="I16" s="147" t="s">
        <v>112</v>
      </c>
      <c r="J16" s="147">
        <v>858239.86</v>
      </c>
      <c r="K16" s="147">
        <f>H16</f>
        <v>858239.86</v>
      </c>
      <c r="L16" s="110" t="s">
        <v>114</v>
      </c>
      <c r="M16" s="155">
        <v>45930</v>
      </c>
      <c r="N16" s="155">
        <f>M16</f>
        <v>45930</v>
      </c>
      <c r="O16" s="110" t="s">
        <v>114</v>
      </c>
      <c r="P16" s="110" t="s">
        <v>114</v>
      </c>
      <c r="Q16" s="110" t="s">
        <v>114</v>
      </c>
      <c r="R16" s="110" t="s">
        <v>114</v>
      </c>
    </row>
    <row r="17" spans="1:18" x14ac:dyDescent="0.25">
      <c r="A17" s="142"/>
      <c r="B17" s="40" t="s">
        <v>239</v>
      </c>
      <c r="C17" s="40"/>
      <c r="D17" s="139"/>
      <c r="E17" s="139"/>
      <c r="F17" s="139"/>
      <c r="G17" s="139"/>
      <c r="H17" s="148"/>
      <c r="I17" s="148"/>
      <c r="J17" s="148"/>
      <c r="K17" s="148"/>
      <c r="L17" s="139"/>
      <c r="M17" s="156"/>
      <c r="N17" s="156"/>
      <c r="O17" s="139"/>
      <c r="P17" s="139"/>
      <c r="Q17" s="139"/>
      <c r="R17" s="139"/>
    </row>
    <row r="18" spans="1:18" ht="21" x14ac:dyDescent="0.25">
      <c r="A18" s="140" t="s">
        <v>110</v>
      </c>
      <c r="B18" s="39" t="s">
        <v>111</v>
      </c>
      <c r="C18" s="39"/>
      <c r="D18" s="110" t="s">
        <v>118</v>
      </c>
      <c r="E18" s="110" t="s">
        <v>113</v>
      </c>
      <c r="F18" s="110">
        <v>744</v>
      </c>
      <c r="G18" s="149">
        <f>G12</f>
        <v>100</v>
      </c>
      <c r="H18" s="149">
        <f>H12</f>
        <v>100</v>
      </c>
      <c r="I18" s="149">
        <f>I12</f>
        <v>100</v>
      </c>
      <c r="J18" s="149">
        <f>J12</f>
        <v>100</v>
      </c>
      <c r="K18" s="149">
        <f>K12</f>
        <v>100</v>
      </c>
      <c r="L18" s="110" t="s">
        <v>114</v>
      </c>
      <c r="M18" s="155">
        <v>45930</v>
      </c>
      <c r="N18" s="155">
        <f>M18</f>
        <v>45930</v>
      </c>
      <c r="O18" s="147">
        <v>526919.36</v>
      </c>
      <c r="P18" s="110" t="s">
        <v>114</v>
      </c>
      <c r="Q18" s="147">
        <v>526919.36</v>
      </c>
      <c r="R18" s="147">
        <v>524519.36</v>
      </c>
    </row>
    <row r="19" spans="1:18" ht="123.75" x14ac:dyDescent="0.25">
      <c r="A19" s="141"/>
      <c r="B19" s="40" t="s">
        <v>251</v>
      </c>
      <c r="C19" s="40"/>
      <c r="D19" s="139"/>
      <c r="E19" s="139"/>
      <c r="F19" s="139"/>
      <c r="G19" s="150"/>
      <c r="H19" s="150"/>
      <c r="I19" s="150"/>
      <c r="J19" s="150"/>
      <c r="K19" s="150"/>
      <c r="L19" s="139"/>
      <c r="M19" s="156"/>
      <c r="N19" s="156"/>
      <c r="O19" s="148"/>
      <c r="P19" s="139"/>
      <c r="Q19" s="148"/>
      <c r="R19" s="148"/>
    </row>
    <row r="20" spans="1:18" x14ac:dyDescent="0.25">
      <c r="A20" s="141"/>
      <c r="B20" s="41" t="s">
        <v>116</v>
      </c>
      <c r="C20" s="79" t="s">
        <v>117</v>
      </c>
      <c r="D20" s="110"/>
      <c r="E20" s="110" t="s">
        <v>119</v>
      </c>
      <c r="F20" s="110">
        <v>796</v>
      </c>
      <c r="G20" s="110" t="s">
        <v>112</v>
      </c>
      <c r="H20" s="110">
        <v>1</v>
      </c>
      <c r="I20" s="110" t="s">
        <v>112</v>
      </c>
      <c r="J20" s="110">
        <v>1</v>
      </c>
      <c r="K20" s="110"/>
      <c r="L20" s="110" t="s">
        <v>114</v>
      </c>
      <c r="M20" s="155">
        <v>45716</v>
      </c>
      <c r="N20" s="155">
        <f>M20</f>
        <v>45716</v>
      </c>
      <c r="O20" s="110" t="s">
        <v>114</v>
      </c>
      <c r="P20" s="110" t="s">
        <v>114</v>
      </c>
      <c r="Q20" s="110" t="s">
        <v>114</v>
      </c>
      <c r="R20" s="110" t="s">
        <v>114</v>
      </c>
    </row>
    <row r="21" spans="1:18" ht="56.25" x14ac:dyDescent="0.25">
      <c r="A21" s="141"/>
      <c r="B21" s="40" t="s">
        <v>120</v>
      </c>
      <c r="C21" s="81"/>
      <c r="D21" s="139"/>
      <c r="E21" s="139"/>
      <c r="F21" s="139"/>
      <c r="G21" s="139"/>
      <c r="H21" s="139"/>
      <c r="I21" s="139"/>
      <c r="J21" s="139"/>
      <c r="K21" s="139"/>
      <c r="L21" s="139"/>
      <c r="M21" s="156"/>
      <c r="N21" s="156"/>
      <c r="O21" s="139"/>
      <c r="P21" s="139"/>
      <c r="Q21" s="139"/>
      <c r="R21" s="139"/>
    </row>
    <row r="22" spans="1:18" x14ac:dyDescent="0.25">
      <c r="A22" s="141"/>
      <c r="B22" s="41" t="s">
        <v>121</v>
      </c>
      <c r="C22" s="38" t="s">
        <v>122</v>
      </c>
      <c r="D22" s="110"/>
      <c r="E22" s="110" t="s">
        <v>123</v>
      </c>
      <c r="F22" s="110">
        <v>383</v>
      </c>
      <c r="G22" s="110" t="s">
        <v>112</v>
      </c>
      <c r="H22" s="147">
        <v>526919.36</v>
      </c>
      <c r="I22" s="147" t="s">
        <v>112</v>
      </c>
      <c r="J22" s="147">
        <v>524519.36</v>
      </c>
      <c r="K22" s="147">
        <f>H22</f>
        <v>526919.36</v>
      </c>
      <c r="L22" s="110" t="s">
        <v>114</v>
      </c>
      <c r="M22" s="155">
        <v>45930</v>
      </c>
      <c r="N22" s="155">
        <f>M22</f>
        <v>45930</v>
      </c>
      <c r="O22" s="110" t="s">
        <v>114</v>
      </c>
      <c r="P22" s="110" t="s">
        <v>114</v>
      </c>
      <c r="Q22" s="110" t="s">
        <v>114</v>
      </c>
      <c r="R22" s="110" t="s">
        <v>114</v>
      </c>
    </row>
    <row r="23" spans="1:18" x14ac:dyDescent="0.25">
      <c r="A23" s="142"/>
      <c r="B23" s="40" t="s">
        <v>239</v>
      </c>
      <c r="C23" s="40"/>
      <c r="D23" s="139"/>
      <c r="E23" s="139"/>
      <c r="F23" s="139"/>
      <c r="G23" s="139"/>
      <c r="H23" s="148"/>
      <c r="I23" s="148"/>
      <c r="J23" s="148"/>
      <c r="K23" s="148"/>
      <c r="L23" s="139"/>
      <c r="M23" s="156"/>
      <c r="N23" s="156"/>
      <c r="O23" s="139"/>
      <c r="P23" s="139"/>
      <c r="Q23" s="139"/>
      <c r="R23" s="139"/>
    </row>
    <row r="24" spans="1:18" ht="21" x14ac:dyDescent="0.25">
      <c r="A24" s="140" t="s">
        <v>248</v>
      </c>
      <c r="B24" s="39" t="s">
        <v>111</v>
      </c>
      <c r="C24" s="39"/>
      <c r="D24" s="110" t="s">
        <v>118</v>
      </c>
      <c r="E24" s="110" t="s">
        <v>113</v>
      </c>
      <c r="F24" s="110">
        <v>744</v>
      </c>
      <c r="G24" s="149">
        <f>G18</f>
        <v>100</v>
      </c>
      <c r="H24" s="149">
        <f>H18</f>
        <v>100</v>
      </c>
      <c r="I24" s="149">
        <f>I18</f>
        <v>100</v>
      </c>
      <c r="J24" s="149">
        <f>J18</f>
        <v>100</v>
      </c>
      <c r="K24" s="149">
        <f>K18</f>
        <v>100</v>
      </c>
      <c r="L24" s="110" t="s">
        <v>114</v>
      </c>
      <c r="M24" s="155">
        <v>45930</v>
      </c>
      <c r="N24" s="155">
        <f>M24</f>
        <v>45930</v>
      </c>
      <c r="O24" s="147">
        <v>1951996.73</v>
      </c>
      <c r="P24" s="110" t="s">
        <v>114</v>
      </c>
      <c r="Q24" s="147">
        <v>1951996.73</v>
      </c>
      <c r="R24" s="147">
        <f>Q24</f>
        <v>1951996.73</v>
      </c>
    </row>
    <row r="25" spans="1:18" ht="123.75" x14ac:dyDescent="0.25">
      <c r="A25" s="141"/>
      <c r="B25" s="40" t="s">
        <v>250</v>
      </c>
      <c r="C25" s="40"/>
      <c r="D25" s="139"/>
      <c r="E25" s="139"/>
      <c r="F25" s="139"/>
      <c r="G25" s="150"/>
      <c r="H25" s="150"/>
      <c r="I25" s="150"/>
      <c r="J25" s="150"/>
      <c r="K25" s="150"/>
      <c r="L25" s="139"/>
      <c r="M25" s="156"/>
      <c r="N25" s="156"/>
      <c r="O25" s="148"/>
      <c r="P25" s="139"/>
      <c r="Q25" s="148"/>
      <c r="R25" s="148"/>
    </row>
    <row r="26" spans="1:18" x14ac:dyDescent="0.25">
      <c r="A26" s="141"/>
      <c r="B26" s="41" t="s">
        <v>116</v>
      </c>
      <c r="C26" s="79" t="s">
        <v>117</v>
      </c>
      <c r="D26" s="110"/>
      <c r="E26" s="110" t="s">
        <v>119</v>
      </c>
      <c r="F26" s="110">
        <v>796</v>
      </c>
      <c r="G26" s="110" t="s">
        <v>112</v>
      </c>
      <c r="H26" s="110">
        <v>1</v>
      </c>
      <c r="I26" s="110" t="s">
        <v>112</v>
      </c>
      <c r="J26" s="110">
        <v>1</v>
      </c>
      <c r="K26" s="110"/>
      <c r="L26" s="110" t="s">
        <v>114</v>
      </c>
      <c r="M26" s="155">
        <v>45716</v>
      </c>
      <c r="N26" s="155">
        <f>M26</f>
        <v>45716</v>
      </c>
      <c r="O26" s="110" t="s">
        <v>114</v>
      </c>
      <c r="P26" s="110" t="s">
        <v>114</v>
      </c>
      <c r="Q26" s="110" t="s">
        <v>114</v>
      </c>
      <c r="R26" s="110" t="s">
        <v>114</v>
      </c>
    </row>
    <row r="27" spans="1:18" ht="56.25" x14ac:dyDescent="0.25">
      <c r="A27" s="141"/>
      <c r="B27" s="40" t="s">
        <v>120</v>
      </c>
      <c r="C27" s="81"/>
      <c r="D27" s="139"/>
      <c r="E27" s="139"/>
      <c r="F27" s="139"/>
      <c r="G27" s="139"/>
      <c r="H27" s="139"/>
      <c r="I27" s="139"/>
      <c r="J27" s="139"/>
      <c r="K27" s="139"/>
      <c r="L27" s="139"/>
      <c r="M27" s="156"/>
      <c r="N27" s="156"/>
      <c r="O27" s="139"/>
      <c r="P27" s="139"/>
      <c r="Q27" s="139"/>
      <c r="R27" s="139"/>
    </row>
    <row r="28" spans="1:18" x14ac:dyDescent="0.25">
      <c r="A28" s="141"/>
      <c r="B28" s="41" t="s">
        <v>121</v>
      </c>
      <c r="C28" s="38" t="s">
        <v>122</v>
      </c>
      <c r="D28" s="110"/>
      <c r="E28" s="110" t="s">
        <v>123</v>
      </c>
      <c r="F28" s="110">
        <v>383</v>
      </c>
      <c r="G28" s="110" t="s">
        <v>112</v>
      </c>
      <c r="H28" s="147">
        <f>O24</f>
        <v>1951996.73</v>
      </c>
      <c r="I28" s="147" t="s">
        <v>112</v>
      </c>
      <c r="J28" s="147">
        <v>1951996.73</v>
      </c>
      <c r="K28" s="147">
        <f>H28</f>
        <v>1951996.73</v>
      </c>
      <c r="L28" s="110" t="s">
        <v>114</v>
      </c>
      <c r="M28" s="155">
        <v>45930</v>
      </c>
      <c r="N28" s="155">
        <f>M28</f>
        <v>45930</v>
      </c>
      <c r="O28" s="110" t="s">
        <v>114</v>
      </c>
      <c r="P28" s="110" t="s">
        <v>114</v>
      </c>
      <c r="Q28" s="110" t="s">
        <v>114</v>
      </c>
      <c r="R28" s="110" t="s">
        <v>114</v>
      </c>
    </row>
    <row r="29" spans="1:18" x14ac:dyDescent="0.25">
      <c r="A29" s="142"/>
      <c r="B29" s="40" t="s">
        <v>239</v>
      </c>
      <c r="C29" s="40"/>
      <c r="D29" s="139"/>
      <c r="E29" s="139"/>
      <c r="F29" s="139"/>
      <c r="G29" s="139"/>
      <c r="H29" s="148"/>
      <c r="I29" s="148"/>
      <c r="J29" s="148"/>
      <c r="K29" s="148"/>
      <c r="L29" s="139"/>
      <c r="M29" s="156"/>
      <c r="N29" s="156"/>
      <c r="O29" s="139"/>
      <c r="P29" s="139"/>
      <c r="Q29" s="139"/>
      <c r="R29" s="139"/>
    </row>
    <row r="30" spans="1:18" ht="21" customHeight="1" x14ac:dyDescent="0.25">
      <c r="A30" s="140" t="s">
        <v>252</v>
      </c>
      <c r="B30" s="39" t="s">
        <v>111</v>
      </c>
      <c r="C30" s="39"/>
      <c r="D30" s="110" t="s">
        <v>118</v>
      </c>
      <c r="E30" s="110" t="s">
        <v>113</v>
      </c>
      <c r="F30" s="110">
        <v>744</v>
      </c>
      <c r="G30" s="149">
        <f>G24</f>
        <v>100</v>
      </c>
      <c r="H30" s="149">
        <f>H24</f>
        <v>100</v>
      </c>
      <c r="I30" s="193">
        <f>R30/H34*100</f>
        <v>100</v>
      </c>
      <c r="J30" s="193">
        <f>I30</f>
        <v>100</v>
      </c>
      <c r="K30" s="149">
        <f>K24</f>
        <v>100</v>
      </c>
      <c r="L30" s="110" t="s">
        <v>114</v>
      </c>
      <c r="M30" s="155">
        <v>45930</v>
      </c>
      <c r="N30" s="155">
        <f>M30</f>
        <v>45930</v>
      </c>
      <c r="O30" s="147">
        <v>2191505.5299999998</v>
      </c>
      <c r="P30" s="110" t="s">
        <v>114</v>
      </c>
      <c r="Q30" s="147">
        <v>1734580.37</v>
      </c>
      <c r="R30" s="147">
        <v>1734580.37</v>
      </c>
    </row>
    <row r="31" spans="1:18" ht="123.75" x14ac:dyDescent="0.25">
      <c r="A31" s="141"/>
      <c r="B31" s="40" t="s">
        <v>250</v>
      </c>
      <c r="C31" s="40"/>
      <c r="D31" s="139"/>
      <c r="E31" s="139"/>
      <c r="F31" s="139"/>
      <c r="G31" s="150"/>
      <c r="H31" s="150"/>
      <c r="I31" s="194"/>
      <c r="J31" s="194"/>
      <c r="K31" s="150"/>
      <c r="L31" s="139"/>
      <c r="M31" s="156"/>
      <c r="N31" s="156"/>
      <c r="O31" s="148"/>
      <c r="P31" s="139"/>
      <c r="Q31" s="148"/>
      <c r="R31" s="148"/>
    </row>
    <row r="32" spans="1:18" x14ac:dyDescent="0.25">
      <c r="A32" s="141"/>
      <c r="B32" s="41" t="s">
        <v>116</v>
      </c>
      <c r="C32" s="79" t="s">
        <v>117</v>
      </c>
      <c r="D32" s="110"/>
      <c r="E32" s="110" t="s">
        <v>119</v>
      </c>
      <c r="F32" s="110">
        <v>796</v>
      </c>
      <c r="G32" s="110" t="s">
        <v>112</v>
      </c>
      <c r="H32" s="110">
        <v>1</v>
      </c>
      <c r="I32" s="110" t="s">
        <v>112</v>
      </c>
      <c r="J32" s="110">
        <v>1</v>
      </c>
      <c r="K32" s="110"/>
      <c r="L32" s="110" t="s">
        <v>114</v>
      </c>
      <c r="M32" s="155">
        <v>45716</v>
      </c>
      <c r="N32" s="155">
        <f>M32</f>
        <v>45716</v>
      </c>
      <c r="O32" s="110" t="s">
        <v>114</v>
      </c>
      <c r="P32" s="110" t="s">
        <v>114</v>
      </c>
      <c r="Q32" s="110" t="s">
        <v>114</v>
      </c>
      <c r="R32" s="110" t="s">
        <v>114</v>
      </c>
    </row>
    <row r="33" spans="1:18" ht="56.25" x14ac:dyDescent="0.25">
      <c r="A33" s="141"/>
      <c r="B33" s="40" t="s">
        <v>120</v>
      </c>
      <c r="C33" s="81"/>
      <c r="D33" s="139"/>
      <c r="E33" s="139"/>
      <c r="F33" s="139"/>
      <c r="G33" s="139"/>
      <c r="H33" s="139"/>
      <c r="I33" s="139"/>
      <c r="J33" s="139"/>
      <c r="K33" s="139"/>
      <c r="L33" s="139"/>
      <c r="M33" s="156"/>
      <c r="N33" s="156"/>
      <c r="O33" s="139"/>
      <c r="P33" s="139"/>
      <c r="Q33" s="139"/>
      <c r="R33" s="139"/>
    </row>
    <row r="34" spans="1:18" x14ac:dyDescent="0.25">
      <c r="A34" s="141"/>
      <c r="B34" s="41" t="s">
        <v>121</v>
      </c>
      <c r="C34" s="38" t="s">
        <v>122</v>
      </c>
      <c r="D34" s="110"/>
      <c r="E34" s="110" t="s">
        <v>123</v>
      </c>
      <c r="F34" s="110">
        <v>383</v>
      </c>
      <c r="G34" s="110" t="s">
        <v>112</v>
      </c>
      <c r="H34" s="147">
        <v>1734580.37</v>
      </c>
      <c r="I34" s="147" t="s">
        <v>112</v>
      </c>
      <c r="J34" s="147">
        <v>1734580.37</v>
      </c>
      <c r="K34" s="147">
        <f>H34</f>
        <v>1734580.37</v>
      </c>
      <c r="L34" s="110" t="s">
        <v>114</v>
      </c>
      <c r="M34" s="155">
        <v>45930</v>
      </c>
      <c r="N34" s="155">
        <f>M34</f>
        <v>45930</v>
      </c>
      <c r="O34" s="110" t="s">
        <v>114</v>
      </c>
      <c r="P34" s="110" t="s">
        <v>114</v>
      </c>
      <c r="Q34" s="110" t="s">
        <v>114</v>
      </c>
      <c r="R34" s="110" t="s">
        <v>114</v>
      </c>
    </row>
    <row r="35" spans="1:18" x14ac:dyDescent="0.25">
      <c r="A35" s="142"/>
      <c r="B35" s="40" t="s">
        <v>239</v>
      </c>
      <c r="C35" s="40"/>
      <c r="D35" s="139"/>
      <c r="E35" s="139"/>
      <c r="F35" s="139"/>
      <c r="G35" s="139"/>
      <c r="H35" s="148"/>
      <c r="I35" s="148"/>
      <c r="J35" s="148"/>
      <c r="K35" s="148"/>
      <c r="L35" s="139"/>
      <c r="M35" s="156"/>
      <c r="N35" s="156"/>
      <c r="O35" s="139"/>
      <c r="P35" s="139"/>
      <c r="Q35" s="139"/>
      <c r="R35" s="139"/>
    </row>
    <row r="36" spans="1:18" x14ac:dyDescent="0.25">
      <c r="A36" s="50" t="s">
        <v>242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3"/>
      <c r="O36" s="92">
        <f>O6+O12+O18+O24+O30</f>
        <v>6311056.9000000004</v>
      </c>
      <c r="P36" s="92"/>
      <c r="Q36" s="92">
        <f>Q6+Q12+Q18+Q24+Q30</f>
        <v>5854131.7400000002</v>
      </c>
      <c r="R36" s="92">
        <f>R6+R12+R18+R24+R30</f>
        <v>5851731.7400000002</v>
      </c>
    </row>
    <row r="37" spans="1:18" x14ac:dyDescent="0.25">
      <c r="O37" s="55">
        <f>O30+O24+O18+O12+O6</f>
        <v>6311056.9000000004</v>
      </c>
    </row>
  </sheetData>
  <mergeCells count="251">
    <mergeCell ref="L6:L7"/>
    <mergeCell ref="L3:L4"/>
    <mergeCell ref="L24:L25"/>
    <mergeCell ref="L22:L23"/>
    <mergeCell ref="L20:L21"/>
    <mergeCell ref="L8:L9"/>
    <mergeCell ref="L14:L15"/>
    <mergeCell ref="L16:L17"/>
    <mergeCell ref="L12:L13"/>
    <mergeCell ref="L18:L19"/>
    <mergeCell ref="L10:L11"/>
    <mergeCell ref="K6:K7"/>
    <mergeCell ref="K8:K9"/>
    <mergeCell ref="K28:K29"/>
    <mergeCell ref="K26:K27"/>
    <mergeCell ref="K34:K35"/>
    <mergeCell ref="K32:K33"/>
    <mergeCell ref="K30:K31"/>
    <mergeCell ref="K3:K4"/>
    <mergeCell ref="N14:N15"/>
    <mergeCell ref="N12:N13"/>
    <mergeCell ref="N16:N17"/>
    <mergeCell ref="N20:N21"/>
    <mergeCell ref="N18:N19"/>
    <mergeCell ref="N22:N23"/>
    <mergeCell ref="N24:N25"/>
    <mergeCell ref="N28:N29"/>
    <mergeCell ref="N26:N27"/>
    <mergeCell ref="N10:N11"/>
    <mergeCell ref="N30:N31"/>
    <mergeCell ref="N34:N35"/>
    <mergeCell ref="M32:M33"/>
    <mergeCell ref="M28:M29"/>
    <mergeCell ref="M24:M25"/>
    <mergeCell ref="M20:M21"/>
    <mergeCell ref="P34:P35"/>
    <mergeCell ref="N32:N33"/>
    <mergeCell ref="L32:L33"/>
    <mergeCell ref="L34:L35"/>
    <mergeCell ref="K10:K11"/>
    <mergeCell ref="K12:K13"/>
    <mergeCell ref="K14:K15"/>
    <mergeCell ref="K16:K17"/>
    <mergeCell ref="K18:K19"/>
    <mergeCell ref="K20:K21"/>
    <mergeCell ref="K22:K23"/>
    <mergeCell ref="K24:K25"/>
    <mergeCell ref="M16:M17"/>
    <mergeCell ref="M18:M19"/>
    <mergeCell ref="M12:M13"/>
    <mergeCell ref="M14:M15"/>
    <mergeCell ref="M26:M27"/>
    <mergeCell ref="M22:M23"/>
    <mergeCell ref="M10:M11"/>
    <mergeCell ref="M30:M31"/>
    <mergeCell ref="M34:M35"/>
    <mergeCell ref="L30:L31"/>
    <mergeCell ref="L28:L29"/>
    <mergeCell ref="L26:L27"/>
    <mergeCell ref="O20:O21"/>
    <mergeCell ref="O22:O23"/>
    <mergeCell ref="O24:O25"/>
    <mergeCell ref="O26:O27"/>
    <mergeCell ref="O28:O29"/>
    <mergeCell ref="O34:O35"/>
    <mergeCell ref="O32:O33"/>
    <mergeCell ref="O30:O31"/>
    <mergeCell ref="O10:O11"/>
    <mergeCell ref="P26:P27"/>
    <mergeCell ref="P28:P29"/>
    <mergeCell ref="P30:P31"/>
    <mergeCell ref="P32:P33"/>
    <mergeCell ref="Q2:R2"/>
    <mergeCell ref="M2:N2"/>
    <mergeCell ref="O2:P2"/>
    <mergeCell ref="M3:M4"/>
    <mergeCell ref="O3:O4"/>
    <mergeCell ref="N3:N4"/>
    <mergeCell ref="Q6:Q7"/>
    <mergeCell ref="P6:P7"/>
    <mergeCell ref="Q8:Q9"/>
    <mergeCell ref="P8:P9"/>
    <mergeCell ref="O6:O7"/>
    <mergeCell ref="O8:O9"/>
    <mergeCell ref="N6:N7"/>
    <mergeCell ref="N8:N9"/>
    <mergeCell ref="M6:M7"/>
    <mergeCell ref="M8:M9"/>
    <mergeCell ref="O12:O13"/>
    <mergeCell ref="O14:O15"/>
    <mergeCell ref="O16:O17"/>
    <mergeCell ref="O18:O19"/>
    <mergeCell ref="P3:P4"/>
    <mergeCell ref="P10:P11"/>
    <mergeCell ref="P12:P13"/>
    <mergeCell ref="P14:P15"/>
    <mergeCell ref="P16:P17"/>
    <mergeCell ref="P18:P19"/>
    <mergeCell ref="P20:P21"/>
    <mergeCell ref="P22:P23"/>
    <mergeCell ref="P24:P25"/>
    <mergeCell ref="R16:R17"/>
    <mergeCell ref="R14:R15"/>
    <mergeCell ref="R10:R11"/>
    <mergeCell ref="R12:R13"/>
    <mergeCell ref="R3:R4"/>
    <mergeCell ref="R6:R7"/>
    <mergeCell ref="R8:R9"/>
    <mergeCell ref="Q34:Q35"/>
    <mergeCell ref="Q32:Q33"/>
    <mergeCell ref="Q30:Q31"/>
    <mergeCell ref="Q28:Q29"/>
    <mergeCell ref="Q26:Q27"/>
    <mergeCell ref="Q24:Q25"/>
    <mergeCell ref="Q22:Q23"/>
    <mergeCell ref="Q20:Q21"/>
    <mergeCell ref="Q18:Q19"/>
    <mergeCell ref="Q16:Q17"/>
    <mergeCell ref="Q14:Q15"/>
    <mergeCell ref="Q12:Q13"/>
    <mergeCell ref="Q10:Q11"/>
    <mergeCell ref="Q3:Q4"/>
    <mergeCell ref="R34:R35"/>
    <mergeCell ref="R32:R33"/>
    <mergeCell ref="R30:R31"/>
    <mergeCell ref="R28:R29"/>
    <mergeCell ref="R26:R27"/>
    <mergeCell ref="R24:R25"/>
    <mergeCell ref="R22:R23"/>
    <mergeCell ref="R20:R21"/>
    <mergeCell ref="R18:R19"/>
    <mergeCell ref="I18:I19"/>
    <mergeCell ref="I20:I21"/>
    <mergeCell ref="I22:I23"/>
    <mergeCell ref="I32:I33"/>
    <mergeCell ref="I34:I35"/>
    <mergeCell ref="I14:I15"/>
    <mergeCell ref="I12:I13"/>
    <mergeCell ref="I24:I25"/>
    <mergeCell ref="I26:I27"/>
    <mergeCell ref="I28:I29"/>
    <mergeCell ref="I30:I31"/>
    <mergeCell ref="J26:J27"/>
    <mergeCell ref="J28:J29"/>
    <mergeCell ref="J6:J7"/>
    <mergeCell ref="J8:J9"/>
    <mergeCell ref="J34:J35"/>
    <mergeCell ref="J32:J33"/>
    <mergeCell ref="J30:J31"/>
    <mergeCell ref="H6:H7"/>
    <mergeCell ref="H8:H9"/>
    <mergeCell ref="H10:H11"/>
    <mergeCell ref="H12:H13"/>
    <mergeCell ref="H14:H15"/>
    <mergeCell ref="H16:H17"/>
    <mergeCell ref="H20:H21"/>
    <mergeCell ref="H18:H19"/>
    <mergeCell ref="H22:H23"/>
    <mergeCell ref="H24:H25"/>
    <mergeCell ref="H26:H27"/>
    <mergeCell ref="H28:H29"/>
    <mergeCell ref="H30:H31"/>
    <mergeCell ref="I6:I7"/>
    <mergeCell ref="I8:I9"/>
    <mergeCell ref="I10:I11"/>
    <mergeCell ref="I16:I17"/>
    <mergeCell ref="H32:H33"/>
    <mergeCell ref="H34:H35"/>
    <mergeCell ref="G2:L2"/>
    <mergeCell ref="I3:J3"/>
    <mergeCell ref="G3:H3"/>
    <mergeCell ref="E2:F2"/>
    <mergeCell ref="F3:F4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J24:J25"/>
    <mergeCell ref="J22:J23"/>
    <mergeCell ref="J20:J21"/>
    <mergeCell ref="J18:J19"/>
    <mergeCell ref="J16:J17"/>
    <mergeCell ref="J12:J13"/>
    <mergeCell ref="J14:J15"/>
    <mergeCell ref="J10:J11"/>
    <mergeCell ref="G12:G13"/>
    <mergeCell ref="G10:G11"/>
    <mergeCell ref="G8:G9"/>
    <mergeCell ref="G6:G7"/>
    <mergeCell ref="C2:C4"/>
    <mergeCell ref="D8:D9"/>
    <mergeCell ref="D6:D7"/>
    <mergeCell ref="D2:D4"/>
    <mergeCell ref="G34:G35"/>
    <mergeCell ref="G32:G33"/>
    <mergeCell ref="G30:G31"/>
    <mergeCell ref="G28:G29"/>
    <mergeCell ref="G26:G27"/>
    <mergeCell ref="G24:G25"/>
    <mergeCell ref="E32:E33"/>
    <mergeCell ref="E34:E35"/>
    <mergeCell ref="F34:F35"/>
    <mergeCell ref="F32:F33"/>
    <mergeCell ref="G22:G23"/>
    <mergeCell ref="G20:G21"/>
    <mergeCell ref="G18:G19"/>
    <mergeCell ref="G16:G17"/>
    <mergeCell ref="G14:G15"/>
    <mergeCell ref="E22:E23"/>
    <mergeCell ref="E24:E25"/>
    <mergeCell ref="E26:E27"/>
    <mergeCell ref="E28:E29"/>
    <mergeCell ref="F24:F25"/>
    <mergeCell ref="F26:F27"/>
    <mergeCell ref="F28:F29"/>
    <mergeCell ref="F30:F31"/>
    <mergeCell ref="E30:E31"/>
    <mergeCell ref="E3:E4"/>
    <mergeCell ref="E6:E7"/>
    <mergeCell ref="E8:E9"/>
    <mergeCell ref="E10:E11"/>
    <mergeCell ref="E12:E13"/>
    <mergeCell ref="E14:E15"/>
    <mergeCell ref="E16:E17"/>
    <mergeCell ref="E18:E19"/>
    <mergeCell ref="E20:E21"/>
    <mergeCell ref="A30:A35"/>
    <mergeCell ref="A24:A29"/>
    <mergeCell ref="A18:A23"/>
    <mergeCell ref="A2:A4"/>
    <mergeCell ref="A12:A17"/>
    <mergeCell ref="A6:A11"/>
    <mergeCell ref="B2:B4"/>
    <mergeCell ref="D34:D35"/>
    <mergeCell ref="D32:D33"/>
    <mergeCell ref="D30:D31"/>
    <mergeCell ref="D28:D29"/>
    <mergeCell ref="D26:D27"/>
    <mergeCell ref="D24:D25"/>
    <mergeCell ref="D22:D23"/>
    <mergeCell ref="D20:D21"/>
    <mergeCell ref="D18:D19"/>
    <mergeCell ref="D16:D17"/>
    <mergeCell ref="D14:D15"/>
    <mergeCell ref="D12:D13"/>
    <mergeCell ref="D10:D11"/>
  </mergeCells>
  <hyperlinks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ColWidth="9.140625" defaultRowHeight="15" x14ac:dyDescent="0.25"/>
  <cols>
    <col min="1" max="1" width="12.85546875" customWidth="1"/>
    <col min="2" max="2" width="31.28515625" customWidth="1"/>
    <col min="3" max="3" width="10.85546875" hidden="1" customWidth="1"/>
    <col min="4" max="4" width="13" customWidth="1"/>
    <col min="5" max="5" width="9" customWidth="1"/>
    <col min="6" max="6" width="7.28515625" customWidth="1"/>
    <col min="7" max="7" width="5.85546875" customWidth="1"/>
    <col min="8" max="8" width="9" customWidth="1"/>
    <col min="9" max="9" width="9.28515625" customWidth="1"/>
    <col min="10" max="10" width="8.140625" customWidth="1"/>
    <col min="13" max="13" width="7.5703125" hidden="1" customWidth="1"/>
    <col min="14" max="14" width="7.5703125" customWidth="1"/>
    <col min="15" max="15" width="8.7109375" customWidth="1"/>
    <col min="16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17"/>
      <c r="C1" s="17"/>
      <c r="D1" s="17"/>
      <c r="E1" s="17"/>
      <c r="F1" s="17"/>
      <c r="G1" s="17"/>
      <c r="H1" s="17" t="s">
        <v>86</v>
      </c>
      <c r="I1" s="17"/>
      <c r="J1" s="17"/>
      <c r="K1" s="17"/>
      <c r="L1" s="17"/>
      <c r="M1" s="17"/>
      <c r="N1" s="17"/>
      <c r="O1" s="17"/>
      <c r="P1" s="17"/>
      <c r="Q1" s="17"/>
      <c r="R1" s="17">
        <v>2044</v>
      </c>
      <c r="S1" s="17"/>
      <c r="T1" s="17"/>
    </row>
    <row r="2" spans="1:20" ht="70.5" customHeight="1" x14ac:dyDescent="0.25">
      <c r="A2" s="123" t="s">
        <v>87</v>
      </c>
      <c r="B2" s="123" t="s">
        <v>88</v>
      </c>
      <c r="C2" s="123" t="s">
        <v>89</v>
      </c>
      <c r="D2" s="123" t="s">
        <v>89</v>
      </c>
      <c r="E2" s="123" t="s">
        <v>90</v>
      </c>
      <c r="F2" s="123" t="s">
        <v>91</v>
      </c>
      <c r="G2" s="128"/>
      <c r="H2" s="123" t="s">
        <v>92</v>
      </c>
      <c r="I2" s="130"/>
      <c r="J2" s="130"/>
      <c r="K2" s="130"/>
      <c r="L2" s="130"/>
      <c r="M2" s="130"/>
      <c r="N2" s="128"/>
      <c r="O2" s="123" t="s">
        <v>93</v>
      </c>
      <c r="P2" s="128"/>
      <c r="Q2" s="123" t="s">
        <v>94</v>
      </c>
      <c r="R2" s="128"/>
      <c r="S2" s="123" t="s">
        <v>95</v>
      </c>
      <c r="T2" s="128"/>
    </row>
    <row r="3" spans="1:20" ht="15" customHeight="1" x14ac:dyDescent="0.25">
      <c r="A3" s="124"/>
      <c r="B3" s="124"/>
      <c r="C3" s="124"/>
      <c r="D3" s="124"/>
      <c r="E3" s="124"/>
      <c r="F3" s="126" t="s">
        <v>96</v>
      </c>
      <c r="G3" s="123" t="s">
        <v>97</v>
      </c>
      <c r="H3" s="126" t="s">
        <v>98</v>
      </c>
      <c r="I3" s="129"/>
      <c r="J3" s="126" t="s">
        <v>99</v>
      </c>
      <c r="K3" s="129"/>
      <c r="L3" s="126" t="s">
        <v>100</v>
      </c>
      <c r="M3" s="126" t="s">
        <v>101</v>
      </c>
      <c r="N3" s="126" t="s">
        <v>101</v>
      </c>
      <c r="O3" s="126" t="s">
        <v>102</v>
      </c>
      <c r="P3" s="126" t="s">
        <v>103</v>
      </c>
      <c r="Q3" s="126" t="s">
        <v>104</v>
      </c>
      <c r="R3" s="126" t="s">
        <v>105</v>
      </c>
      <c r="S3" s="126" t="s">
        <v>106</v>
      </c>
      <c r="T3" s="126" t="s">
        <v>107</v>
      </c>
    </row>
    <row r="4" spans="1:20" ht="22.5" x14ac:dyDescent="0.25">
      <c r="A4" s="125"/>
      <c r="B4" s="125"/>
      <c r="C4" s="125"/>
      <c r="D4" s="125"/>
      <c r="E4" s="125"/>
      <c r="F4" s="127"/>
      <c r="G4" s="125"/>
      <c r="H4" s="19" t="s">
        <v>135</v>
      </c>
      <c r="I4" s="19" t="s">
        <v>109</v>
      </c>
      <c r="J4" s="19" t="s">
        <v>135</v>
      </c>
      <c r="K4" s="19" t="s">
        <v>109</v>
      </c>
      <c r="L4" s="127"/>
      <c r="M4" s="127"/>
      <c r="N4" s="127"/>
      <c r="O4" s="127"/>
      <c r="P4" s="127"/>
      <c r="Q4" s="127"/>
      <c r="R4" s="127"/>
      <c r="S4" s="127"/>
      <c r="T4" s="127"/>
    </row>
    <row r="5" spans="1:20" x14ac:dyDescent="0.25">
      <c r="A5" s="18">
        <v>1</v>
      </c>
      <c r="B5" s="18">
        <v>2</v>
      </c>
      <c r="C5" s="18">
        <v>3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12</v>
      </c>
      <c r="O5" s="18">
        <v>13</v>
      </c>
      <c r="P5" s="18">
        <v>14</v>
      </c>
      <c r="Q5" s="18">
        <v>15</v>
      </c>
      <c r="R5" s="18">
        <v>16</v>
      </c>
      <c r="S5" s="18">
        <v>17</v>
      </c>
      <c r="T5" s="18">
        <v>18</v>
      </c>
    </row>
    <row r="6" spans="1:20" ht="16.5" customHeight="1" x14ac:dyDescent="0.25">
      <c r="A6" s="133" t="s">
        <v>172</v>
      </c>
      <c r="B6" s="21" t="s">
        <v>111</v>
      </c>
      <c r="C6" s="94"/>
      <c r="D6" s="21"/>
      <c r="E6" s="195" t="s">
        <v>112</v>
      </c>
      <c r="F6" s="123" t="s">
        <v>113</v>
      </c>
      <c r="G6" s="123">
        <v>744</v>
      </c>
      <c r="H6" s="187">
        <v>100</v>
      </c>
      <c r="I6" s="187">
        <v>100</v>
      </c>
      <c r="J6" s="187">
        <f>T6/I10*100</f>
        <v>98.480908034501383</v>
      </c>
      <c r="K6" s="187">
        <f>J6</f>
        <v>98.480908034501383</v>
      </c>
      <c r="L6" s="187"/>
      <c r="M6" s="18" t="s">
        <v>114</v>
      </c>
      <c r="N6" s="123" t="s">
        <v>112</v>
      </c>
      <c r="O6" s="131">
        <v>45930</v>
      </c>
      <c r="P6" s="131">
        <v>46022</v>
      </c>
      <c r="Q6" s="136">
        <v>216615</v>
      </c>
      <c r="R6" s="123" t="s">
        <v>114</v>
      </c>
      <c r="S6" s="136">
        <v>216615</v>
      </c>
      <c r="T6" s="136">
        <v>120341.7</v>
      </c>
    </row>
    <row r="7" spans="1:20" ht="72" customHeight="1" x14ac:dyDescent="0.25">
      <c r="A7" s="134"/>
      <c r="B7" s="96" t="s">
        <v>253</v>
      </c>
      <c r="C7" s="94"/>
      <c r="D7" s="22"/>
      <c r="E7" s="196"/>
      <c r="F7" s="125"/>
      <c r="G7" s="125"/>
      <c r="H7" s="188"/>
      <c r="I7" s="188"/>
      <c r="J7" s="188"/>
      <c r="K7" s="188"/>
      <c r="L7" s="188"/>
      <c r="M7" s="18" t="s">
        <v>114</v>
      </c>
      <c r="N7" s="125"/>
      <c r="O7" s="132"/>
      <c r="P7" s="132"/>
      <c r="Q7" s="137"/>
      <c r="R7" s="125"/>
      <c r="S7" s="137"/>
      <c r="T7" s="137"/>
    </row>
    <row r="8" spans="1:20" x14ac:dyDescent="0.25">
      <c r="A8" s="134"/>
      <c r="B8" s="24" t="s">
        <v>116</v>
      </c>
      <c r="C8" s="145"/>
      <c r="D8" s="73" t="s">
        <v>117</v>
      </c>
      <c r="E8" s="123" t="s">
        <v>118</v>
      </c>
      <c r="F8" s="123" t="s">
        <v>119</v>
      </c>
      <c r="G8" s="123">
        <v>796</v>
      </c>
      <c r="H8" s="123" t="s">
        <v>112</v>
      </c>
      <c r="I8" s="123">
        <v>1</v>
      </c>
      <c r="J8" s="123" t="s">
        <v>112</v>
      </c>
      <c r="K8" s="123">
        <v>1</v>
      </c>
      <c r="L8" s="123"/>
      <c r="M8" s="123" t="s">
        <v>114</v>
      </c>
      <c r="N8" s="123" t="s">
        <v>112</v>
      </c>
      <c r="O8" s="131">
        <v>45716</v>
      </c>
      <c r="P8" s="131">
        <f>O8</f>
        <v>45716</v>
      </c>
      <c r="Q8" s="123" t="s">
        <v>114</v>
      </c>
      <c r="R8" s="123" t="s">
        <v>114</v>
      </c>
      <c r="S8" s="123" t="s">
        <v>114</v>
      </c>
      <c r="T8" s="123" t="s">
        <v>114</v>
      </c>
    </row>
    <row r="9" spans="1:20" ht="60" customHeight="1" x14ac:dyDescent="0.25">
      <c r="A9" s="134"/>
      <c r="B9" s="22" t="s">
        <v>244</v>
      </c>
      <c r="C9" s="146"/>
      <c r="D9" s="75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32"/>
      <c r="P9" s="132"/>
      <c r="Q9" s="125"/>
      <c r="R9" s="125"/>
      <c r="S9" s="125"/>
      <c r="T9" s="125"/>
    </row>
    <row r="10" spans="1:20" ht="16.5" customHeight="1" x14ac:dyDescent="0.25">
      <c r="A10" s="134"/>
      <c r="B10" s="24" t="s">
        <v>121</v>
      </c>
      <c r="C10" s="123"/>
      <c r="D10" s="20" t="s">
        <v>122</v>
      </c>
      <c r="E10" s="124"/>
      <c r="F10" s="123" t="s">
        <v>123</v>
      </c>
      <c r="G10" s="123">
        <v>383</v>
      </c>
      <c r="H10" s="136" t="s">
        <v>112</v>
      </c>
      <c r="I10" s="136">
        <v>122198</v>
      </c>
      <c r="J10" s="187" t="s">
        <v>112</v>
      </c>
      <c r="K10" s="136">
        <f>T6</f>
        <v>120341.7</v>
      </c>
      <c r="L10" s="136">
        <f>I10</f>
        <v>122198</v>
      </c>
      <c r="M10" s="123" t="s">
        <v>114</v>
      </c>
      <c r="N10" s="123" t="s">
        <v>112</v>
      </c>
      <c r="O10" s="131">
        <v>45930</v>
      </c>
      <c r="P10" s="131">
        <v>46022</v>
      </c>
      <c r="Q10" s="123" t="s">
        <v>114</v>
      </c>
      <c r="R10" s="123" t="s">
        <v>114</v>
      </c>
      <c r="S10" s="123" t="s">
        <v>114</v>
      </c>
      <c r="T10" s="123" t="s">
        <v>114</v>
      </c>
    </row>
    <row r="11" spans="1:20" ht="16.5" customHeight="1" x14ac:dyDescent="0.25">
      <c r="A11" s="135"/>
      <c r="B11" s="22" t="s">
        <v>239</v>
      </c>
      <c r="C11" s="125"/>
      <c r="D11" s="22"/>
      <c r="E11" s="125"/>
      <c r="F11" s="125"/>
      <c r="G11" s="125"/>
      <c r="H11" s="137"/>
      <c r="I11" s="137"/>
      <c r="J11" s="188"/>
      <c r="K11" s="137"/>
      <c r="L11" s="137"/>
      <c r="M11" s="125"/>
      <c r="N11" s="125"/>
      <c r="O11" s="132"/>
      <c r="P11" s="132"/>
      <c r="Q11" s="125"/>
      <c r="R11" s="125"/>
      <c r="S11" s="125"/>
      <c r="T11" s="125"/>
    </row>
    <row r="12" spans="1:20" x14ac:dyDescent="0.25">
      <c r="A12" s="31" t="s">
        <v>129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4"/>
      <c r="Q12" s="34">
        <f>Q6</f>
        <v>216615</v>
      </c>
      <c r="R12" s="34"/>
      <c r="S12" s="34">
        <f>S6</f>
        <v>216615</v>
      </c>
      <c r="T12" s="34">
        <f>T6</f>
        <v>120341.7</v>
      </c>
    </row>
  </sheetData>
  <mergeCells count="72">
    <mergeCell ref="S2:T2"/>
    <mergeCell ref="T3:T4"/>
    <mergeCell ref="S3:S4"/>
    <mergeCell ref="R3:R4"/>
    <mergeCell ref="Q2:R2"/>
    <mergeCell ref="Q3:Q4"/>
    <mergeCell ref="C10:C11"/>
    <mergeCell ref="O2:P2"/>
    <mergeCell ref="P3:P4"/>
    <mergeCell ref="O3:O4"/>
    <mergeCell ref="N3:N4"/>
    <mergeCell ref="M3:M4"/>
    <mergeCell ref="L3:L4"/>
    <mergeCell ref="H2:N2"/>
    <mergeCell ref="J3:K3"/>
    <mergeCell ref="H3:I3"/>
    <mergeCell ref="H8:H9"/>
    <mergeCell ref="G8:G9"/>
    <mergeCell ref="F8:F9"/>
    <mergeCell ref="A2:A4"/>
    <mergeCell ref="B2:B4"/>
    <mergeCell ref="C2:C4"/>
    <mergeCell ref="F6:F7"/>
    <mergeCell ref="D2:D4"/>
    <mergeCell ref="E2:E4"/>
    <mergeCell ref="F3:F4"/>
    <mergeCell ref="F2:G2"/>
    <mergeCell ref="G3:G4"/>
    <mergeCell ref="A6:A11"/>
    <mergeCell ref="E6:E7"/>
    <mergeCell ref="C8:C9"/>
    <mergeCell ref="E8:E11"/>
    <mergeCell ref="Q8:Q9"/>
    <mergeCell ref="R8:R9"/>
    <mergeCell ref="S8:S9"/>
    <mergeCell ref="T8:T9"/>
    <mergeCell ref="I8:I9"/>
    <mergeCell ref="K10:K11"/>
    <mergeCell ref="L10:L11"/>
    <mergeCell ref="P10:P11"/>
    <mergeCell ref="O10:O11"/>
    <mergeCell ref="J8:J9"/>
    <mergeCell ref="K8:K9"/>
    <mergeCell ref="L8:L9"/>
    <mergeCell ref="M8:M9"/>
    <mergeCell ref="N8:N9"/>
    <mergeCell ref="O8:O9"/>
    <mergeCell ref="P8:P9"/>
    <mergeCell ref="J10:J11"/>
    <mergeCell ref="F10:F11"/>
    <mergeCell ref="G10:G11"/>
    <mergeCell ref="H10:H11"/>
    <mergeCell ref="I10:I11"/>
    <mergeCell ref="T10:T11"/>
    <mergeCell ref="S10:S11"/>
    <mergeCell ref="R10:R11"/>
    <mergeCell ref="Q10:Q11"/>
    <mergeCell ref="M10:M11"/>
    <mergeCell ref="N10:N11"/>
    <mergeCell ref="T6:T7"/>
    <mergeCell ref="S6:S7"/>
    <mergeCell ref="R6:R7"/>
    <mergeCell ref="L6:L7"/>
    <mergeCell ref="Q6:Q7"/>
    <mergeCell ref="O6:O7"/>
    <mergeCell ref="N6:N7"/>
    <mergeCell ref="P6:P7"/>
    <mergeCell ref="G6:G7"/>
    <mergeCell ref="H6:H7"/>
    <mergeCell ref="I6:I7"/>
    <mergeCell ref="J6:J7"/>
    <mergeCell ref="K6:K7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/>
  </sheetViews>
  <sheetFormatPr defaultColWidth="10.7109375" defaultRowHeight="15" x14ac:dyDescent="0.25"/>
  <cols>
    <col min="2" max="2" width="22.140625" customWidth="1"/>
  </cols>
  <sheetData>
    <row r="1" spans="1:18" ht="15.75" x14ac:dyDescent="0.25">
      <c r="B1" s="17"/>
      <c r="C1" s="17"/>
      <c r="D1" s="17"/>
      <c r="E1" s="17"/>
      <c r="F1" s="17"/>
      <c r="G1" s="17" t="s">
        <v>86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23" t="s">
        <v>87</v>
      </c>
      <c r="B2" s="123" t="s">
        <v>88</v>
      </c>
      <c r="C2" s="123" t="s">
        <v>89</v>
      </c>
      <c r="D2" s="123" t="s">
        <v>90</v>
      </c>
      <c r="E2" s="123" t="s">
        <v>91</v>
      </c>
      <c r="F2" s="128"/>
      <c r="G2" s="123" t="s">
        <v>92</v>
      </c>
      <c r="H2" s="130"/>
      <c r="I2" s="130"/>
      <c r="J2" s="130"/>
      <c r="K2" s="130"/>
      <c r="L2" s="128"/>
      <c r="M2" s="123" t="s">
        <v>93</v>
      </c>
      <c r="N2" s="128"/>
      <c r="O2" s="123" t="s">
        <v>94</v>
      </c>
      <c r="P2" s="128"/>
      <c r="Q2" s="123" t="s">
        <v>95</v>
      </c>
      <c r="R2" s="128"/>
    </row>
    <row r="3" spans="1:18" x14ac:dyDescent="0.25">
      <c r="A3" s="124"/>
      <c r="B3" s="124"/>
      <c r="C3" s="124"/>
      <c r="D3" s="124"/>
      <c r="E3" s="126" t="s">
        <v>96</v>
      </c>
      <c r="F3" s="123" t="s">
        <v>97</v>
      </c>
      <c r="G3" s="126" t="s">
        <v>98</v>
      </c>
      <c r="H3" s="129"/>
      <c r="I3" s="126" t="s">
        <v>99</v>
      </c>
      <c r="J3" s="129"/>
      <c r="K3" s="126" t="s">
        <v>100</v>
      </c>
      <c r="L3" s="126" t="s">
        <v>101</v>
      </c>
      <c r="M3" s="126" t="s">
        <v>102</v>
      </c>
      <c r="N3" s="126" t="s">
        <v>103</v>
      </c>
      <c r="O3" s="126" t="s">
        <v>104</v>
      </c>
      <c r="P3" s="126" t="s">
        <v>105</v>
      </c>
      <c r="Q3" s="126" t="s">
        <v>106</v>
      </c>
      <c r="R3" s="126" t="s">
        <v>107</v>
      </c>
    </row>
    <row r="4" spans="1:18" ht="22.5" x14ac:dyDescent="0.25">
      <c r="A4" s="125"/>
      <c r="B4" s="125"/>
      <c r="C4" s="125"/>
      <c r="D4" s="125"/>
      <c r="E4" s="127"/>
      <c r="F4" s="125"/>
      <c r="G4" s="19" t="s">
        <v>135</v>
      </c>
      <c r="H4" s="19" t="s">
        <v>109</v>
      </c>
      <c r="I4" s="19" t="s">
        <v>135</v>
      </c>
      <c r="J4" s="19" t="s">
        <v>109</v>
      </c>
      <c r="K4" s="127"/>
      <c r="L4" s="127"/>
      <c r="M4" s="127"/>
      <c r="N4" s="127"/>
      <c r="O4" s="127"/>
      <c r="P4" s="127"/>
      <c r="Q4" s="127"/>
      <c r="R4" s="127"/>
    </row>
    <row r="5" spans="1:18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</row>
    <row r="6" spans="1:18" ht="21" x14ac:dyDescent="0.25">
      <c r="A6" s="133" t="s">
        <v>110</v>
      </c>
      <c r="B6" s="21" t="s">
        <v>111</v>
      </c>
      <c r="C6" s="21"/>
      <c r="D6" s="123" t="s">
        <v>112</v>
      </c>
      <c r="E6" s="123" t="s">
        <v>113</v>
      </c>
      <c r="F6" s="123">
        <v>744</v>
      </c>
      <c r="G6" s="136">
        <v>90</v>
      </c>
      <c r="H6" s="136">
        <v>90</v>
      </c>
      <c r="I6" s="136">
        <v>100</v>
      </c>
      <c r="J6" s="136">
        <v>100</v>
      </c>
      <c r="K6" s="136"/>
      <c r="L6" s="123" t="s">
        <v>112</v>
      </c>
      <c r="M6" s="131">
        <v>45930</v>
      </c>
      <c r="N6" s="131">
        <f>M6</f>
        <v>45930</v>
      </c>
      <c r="O6" s="136">
        <v>552084.24</v>
      </c>
      <c r="P6" s="123" t="s">
        <v>114</v>
      </c>
      <c r="Q6" s="136">
        <v>552084.24</v>
      </c>
      <c r="R6" s="136">
        <v>552084.24</v>
      </c>
    </row>
    <row r="7" spans="1:18" ht="67.5" x14ac:dyDescent="0.25">
      <c r="A7" s="134"/>
      <c r="B7" s="22" t="s">
        <v>254</v>
      </c>
      <c r="C7" s="22"/>
      <c r="D7" s="125"/>
      <c r="E7" s="125"/>
      <c r="F7" s="125"/>
      <c r="G7" s="137"/>
      <c r="H7" s="137"/>
      <c r="I7" s="137"/>
      <c r="J7" s="137"/>
      <c r="K7" s="137"/>
      <c r="L7" s="125"/>
      <c r="M7" s="132"/>
      <c r="N7" s="132"/>
      <c r="O7" s="137"/>
      <c r="P7" s="125"/>
      <c r="Q7" s="137"/>
      <c r="R7" s="137"/>
    </row>
    <row r="8" spans="1:18" ht="21" x14ac:dyDescent="0.25">
      <c r="A8" s="134"/>
      <c r="B8" s="24" t="s">
        <v>116</v>
      </c>
      <c r="C8" s="73" t="s">
        <v>117</v>
      </c>
      <c r="D8" s="123" t="s">
        <v>138</v>
      </c>
      <c r="E8" s="123" t="s">
        <v>119</v>
      </c>
      <c r="F8" s="123">
        <v>796</v>
      </c>
      <c r="G8" s="123" t="s">
        <v>112</v>
      </c>
      <c r="H8" s="123">
        <v>1</v>
      </c>
      <c r="I8" s="123" t="s">
        <v>112</v>
      </c>
      <c r="J8" s="123">
        <v>1</v>
      </c>
      <c r="K8" s="123"/>
      <c r="L8" s="123" t="s">
        <v>112</v>
      </c>
      <c r="M8" s="178">
        <v>45777</v>
      </c>
      <c r="N8" s="131">
        <v>45770</v>
      </c>
      <c r="O8" s="123" t="s">
        <v>114</v>
      </c>
      <c r="P8" s="123" t="s">
        <v>114</v>
      </c>
      <c r="Q8" s="123" t="s">
        <v>114</v>
      </c>
      <c r="R8" s="123" t="s">
        <v>114</v>
      </c>
    </row>
    <row r="9" spans="1:18" ht="78.75" x14ac:dyDescent="0.25">
      <c r="A9" s="134"/>
      <c r="B9" s="74" t="s">
        <v>162</v>
      </c>
      <c r="C9" s="75"/>
      <c r="D9" s="124"/>
      <c r="E9" s="125"/>
      <c r="F9" s="125"/>
      <c r="G9" s="125"/>
      <c r="H9" s="125"/>
      <c r="I9" s="125"/>
      <c r="J9" s="125"/>
      <c r="K9" s="125"/>
      <c r="L9" s="125"/>
      <c r="M9" s="179"/>
      <c r="N9" s="132"/>
      <c r="O9" s="125"/>
      <c r="P9" s="125"/>
      <c r="Q9" s="125"/>
      <c r="R9" s="125"/>
    </row>
    <row r="10" spans="1:18" ht="21" x14ac:dyDescent="0.25">
      <c r="A10" s="134"/>
      <c r="B10" s="86" t="s">
        <v>163</v>
      </c>
      <c r="C10" s="20" t="s">
        <v>122</v>
      </c>
      <c r="D10" s="124"/>
      <c r="E10" s="123" t="s">
        <v>123</v>
      </c>
      <c r="F10" s="123">
        <v>383</v>
      </c>
      <c r="G10" s="136" t="s">
        <v>112</v>
      </c>
      <c r="H10" s="136">
        <v>496875.82</v>
      </c>
      <c r="I10" s="187" t="s">
        <v>112</v>
      </c>
      <c r="J10" s="136">
        <v>552084.24</v>
      </c>
      <c r="K10" s="136"/>
      <c r="L10" s="123" t="s">
        <v>112</v>
      </c>
      <c r="M10" s="131">
        <v>45930</v>
      </c>
      <c r="N10" s="131">
        <f>M10</f>
        <v>45930</v>
      </c>
      <c r="O10" s="123" t="s">
        <v>114</v>
      </c>
      <c r="P10" s="123" t="s">
        <v>114</v>
      </c>
      <c r="Q10" s="123" t="s">
        <v>114</v>
      </c>
      <c r="R10" s="123" t="s">
        <v>114</v>
      </c>
    </row>
    <row r="11" spans="1:18" x14ac:dyDescent="0.25">
      <c r="A11" s="135"/>
      <c r="B11" s="74" t="s">
        <v>124</v>
      </c>
      <c r="C11" s="22"/>
      <c r="D11" s="125"/>
      <c r="E11" s="125"/>
      <c r="F11" s="125"/>
      <c r="G11" s="137"/>
      <c r="H11" s="137"/>
      <c r="I11" s="188"/>
      <c r="J11" s="137"/>
      <c r="K11" s="137"/>
      <c r="L11" s="125"/>
      <c r="M11" s="132"/>
      <c r="N11" s="132"/>
      <c r="O11" s="125"/>
      <c r="P11" s="125"/>
      <c r="Q11" s="125"/>
      <c r="R11" s="125"/>
    </row>
    <row r="12" spans="1:18" ht="21" x14ac:dyDescent="0.25">
      <c r="A12" s="133" t="s">
        <v>144</v>
      </c>
      <c r="B12" s="21" t="s">
        <v>158</v>
      </c>
      <c r="C12" s="21"/>
      <c r="D12" s="123" t="s">
        <v>112</v>
      </c>
      <c r="E12" s="123" t="s">
        <v>113</v>
      </c>
      <c r="F12" s="123">
        <v>744</v>
      </c>
      <c r="G12" s="136">
        <v>90</v>
      </c>
      <c r="H12" s="136">
        <v>90</v>
      </c>
      <c r="I12" s="136">
        <f>R12/O12*100</f>
        <v>100</v>
      </c>
      <c r="J12" s="136">
        <v>100</v>
      </c>
      <c r="K12" s="136"/>
      <c r="L12" s="123" t="s">
        <v>112</v>
      </c>
      <c r="M12" s="131">
        <v>45930</v>
      </c>
      <c r="N12" s="131">
        <v>45930</v>
      </c>
      <c r="O12" s="136">
        <v>2620122.06</v>
      </c>
      <c r="P12" s="123" t="s">
        <v>114</v>
      </c>
      <c r="Q12" s="136">
        <v>2620122.06</v>
      </c>
      <c r="R12" s="136">
        <v>2620122.06</v>
      </c>
    </row>
    <row r="13" spans="1:18" ht="67.5" x14ac:dyDescent="0.25">
      <c r="A13" s="134"/>
      <c r="B13" s="22" t="s">
        <v>254</v>
      </c>
      <c r="C13" s="22"/>
      <c r="D13" s="125"/>
      <c r="E13" s="125"/>
      <c r="F13" s="125"/>
      <c r="G13" s="137"/>
      <c r="H13" s="137"/>
      <c r="I13" s="137"/>
      <c r="J13" s="137"/>
      <c r="K13" s="137"/>
      <c r="L13" s="125"/>
      <c r="M13" s="132"/>
      <c r="N13" s="132"/>
      <c r="O13" s="137"/>
      <c r="P13" s="125"/>
      <c r="Q13" s="137"/>
      <c r="R13" s="137"/>
    </row>
    <row r="14" spans="1:18" ht="21" x14ac:dyDescent="0.25">
      <c r="A14" s="134"/>
      <c r="B14" s="24" t="s">
        <v>148</v>
      </c>
      <c r="C14" s="73" t="s">
        <v>117</v>
      </c>
      <c r="D14" s="123" t="s">
        <v>138</v>
      </c>
      <c r="E14" s="123" t="s">
        <v>119</v>
      </c>
      <c r="F14" s="123">
        <v>796</v>
      </c>
      <c r="G14" s="123" t="s">
        <v>112</v>
      </c>
      <c r="H14" s="123">
        <v>1</v>
      </c>
      <c r="I14" s="123" t="s">
        <v>112</v>
      </c>
      <c r="J14" s="123">
        <v>1</v>
      </c>
      <c r="K14" s="123"/>
      <c r="L14" s="123" t="s">
        <v>112</v>
      </c>
      <c r="M14" s="178">
        <v>45777</v>
      </c>
      <c r="N14" s="131">
        <v>45770</v>
      </c>
      <c r="O14" s="123" t="s">
        <v>114</v>
      </c>
      <c r="P14" s="123" t="s">
        <v>114</v>
      </c>
      <c r="Q14" s="123" t="s">
        <v>114</v>
      </c>
      <c r="R14" s="123" t="s">
        <v>114</v>
      </c>
    </row>
    <row r="15" spans="1:18" ht="78.75" x14ac:dyDescent="0.25">
      <c r="A15" s="134"/>
      <c r="B15" s="74" t="s">
        <v>162</v>
      </c>
      <c r="C15" s="75"/>
      <c r="D15" s="124"/>
      <c r="E15" s="125"/>
      <c r="F15" s="125"/>
      <c r="G15" s="125"/>
      <c r="H15" s="125"/>
      <c r="I15" s="125"/>
      <c r="J15" s="125"/>
      <c r="K15" s="125"/>
      <c r="L15" s="125"/>
      <c r="M15" s="179"/>
      <c r="N15" s="132"/>
      <c r="O15" s="125"/>
      <c r="P15" s="125"/>
      <c r="Q15" s="125"/>
      <c r="R15" s="125"/>
    </row>
    <row r="16" spans="1:18" ht="21" x14ac:dyDescent="0.25">
      <c r="A16" s="134"/>
      <c r="B16" s="86" t="s">
        <v>168</v>
      </c>
      <c r="C16" s="20" t="s">
        <v>122</v>
      </c>
      <c r="D16" s="124"/>
      <c r="E16" s="123" t="s">
        <v>123</v>
      </c>
      <c r="F16" s="123">
        <v>383</v>
      </c>
      <c r="G16" s="136" t="s">
        <v>112</v>
      </c>
      <c r="H16" s="136">
        <v>2358109.85</v>
      </c>
      <c r="I16" s="187" t="s">
        <v>112</v>
      </c>
      <c r="J16" s="136">
        <v>2620122.06</v>
      </c>
      <c r="K16" s="136"/>
      <c r="L16" s="123" t="s">
        <v>112</v>
      </c>
      <c r="M16" s="131">
        <v>45930</v>
      </c>
      <c r="N16" s="131">
        <f>M16</f>
        <v>45930</v>
      </c>
      <c r="O16" s="123" t="s">
        <v>114</v>
      </c>
      <c r="P16" s="123" t="s">
        <v>114</v>
      </c>
      <c r="Q16" s="123" t="s">
        <v>114</v>
      </c>
      <c r="R16" s="123" t="s">
        <v>114</v>
      </c>
    </row>
    <row r="17" spans="1:18" x14ac:dyDescent="0.25">
      <c r="A17" s="135"/>
      <c r="B17" s="74" t="s">
        <v>124</v>
      </c>
      <c r="C17" s="22"/>
      <c r="D17" s="125"/>
      <c r="E17" s="125"/>
      <c r="F17" s="125"/>
      <c r="G17" s="137"/>
      <c r="H17" s="137"/>
      <c r="I17" s="188"/>
      <c r="J17" s="137"/>
      <c r="K17" s="137"/>
      <c r="L17" s="125"/>
      <c r="M17" s="132"/>
      <c r="N17" s="132"/>
      <c r="O17" s="125"/>
      <c r="P17" s="125"/>
      <c r="Q17" s="125"/>
      <c r="R17" s="125"/>
    </row>
    <row r="18" spans="1:18" x14ac:dyDescent="0.25">
      <c r="A18" s="31" t="s">
        <v>129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  <c r="N18" s="34"/>
      <c r="O18" s="34">
        <f>O6+O12</f>
        <v>3172206.3</v>
      </c>
      <c r="P18" s="34"/>
      <c r="Q18" s="34">
        <f>Q6+Q12</f>
        <v>3172206.3</v>
      </c>
      <c r="R18" s="34">
        <f>R6+R12</f>
        <v>3172206.3</v>
      </c>
    </row>
  </sheetData>
  <mergeCells count="111">
    <mergeCell ref="R16:R17"/>
    <mergeCell ref="O16:O17"/>
    <mergeCell ref="P16:P17"/>
    <mergeCell ref="Q16:Q17"/>
    <mergeCell ref="L14:L15"/>
    <mergeCell ref="M14:M15"/>
    <mergeCell ref="N14:N15"/>
    <mergeCell ref="P12:P13"/>
    <mergeCell ref="O12:O13"/>
    <mergeCell ref="O14:O15"/>
    <mergeCell ref="P14:P15"/>
    <mergeCell ref="N16:N17"/>
    <mergeCell ref="M16:M17"/>
    <mergeCell ref="L16:L17"/>
    <mergeCell ref="L10:L11"/>
    <mergeCell ref="M10:M11"/>
    <mergeCell ref="P10:P11"/>
    <mergeCell ref="N10:N11"/>
    <mergeCell ref="O10:O11"/>
    <mergeCell ref="Q10:Q11"/>
    <mergeCell ref="R10:R11"/>
    <mergeCell ref="G16:G17"/>
    <mergeCell ref="G8:G9"/>
    <mergeCell ref="H8:H9"/>
    <mergeCell ref="G14:G15"/>
    <mergeCell ref="G12:G13"/>
    <mergeCell ref="H12:H13"/>
    <mergeCell ref="H14:H15"/>
    <mergeCell ref="H16:H17"/>
    <mergeCell ref="I12:I13"/>
    <mergeCell ref="J12:J13"/>
    <mergeCell ref="K12:K13"/>
    <mergeCell ref="I14:I15"/>
    <mergeCell ref="J14:J15"/>
    <mergeCell ref="K14:K15"/>
    <mergeCell ref="L12:L13"/>
    <mergeCell ref="M12:M13"/>
    <mergeCell ref="N12:N13"/>
    <mergeCell ref="I8:I9"/>
    <mergeCell ref="D2:D4"/>
    <mergeCell ref="D6:D7"/>
    <mergeCell ref="D8:D11"/>
    <mergeCell ref="D14:D17"/>
    <mergeCell ref="D12:D13"/>
    <mergeCell ref="K10:K11"/>
    <mergeCell ref="J10:J11"/>
    <mergeCell ref="I10:I11"/>
    <mergeCell ref="H10:H11"/>
    <mergeCell ref="G10:G11"/>
    <mergeCell ref="K16:K17"/>
    <mergeCell ref="J16:J17"/>
    <mergeCell ref="I16:I17"/>
    <mergeCell ref="J6:J7"/>
    <mergeCell ref="K6:K7"/>
    <mergeCell ref="L6:L7"/>
    <mergeCell ref="M6:M7"/>
    <mergeCell ref="N6:N7"/>
    <mergeCell ref="O6:O7"/>
    <mergeCell ref="P6:P7"/>
    <mergeCell ref="P8:P9"/>
    <mergeCell ref="O8:O9"/>
    <mergeCell ref="N8:N9"/>
    <mergeCell ref="M8:M9"/>
    <mergeCell ref="L8:L9"/>
    <mergeCell ref="K8:K9"/>
    <mergeCell ref="J8:J9"/>
    <mergeCell ref="Q2:R2"/>
    <mergeCell ref="R3:R4"/>
    <mergeCell ref="Q3:Q4"/>
    <mergeCell ref="R6:R7"/>
    <mergeCell ref="R8:R9"/>
    <mergeCell ref="Q8:Q9"/>
    <mergeCell ref="Q6:Q7"/>
    <mergeCell ref="R14:R15"/>
    <mergeCell ref="R12:R13"/>
    <mergeCell ref="Q12:Q13"/>
    <mergeCell ref="Q14:Q15"/>
    <mergeCell ref="O2:P2"/>
    <mergeCell ref="O3:O4"/>
    <mergeCell ref="P3:P4"/>
    <mergeCell ref="G3:H3"/>
    <mergeCell ref="A2:A4"/>
    <mergeCell ref="B2:B4"/>
    <mergeCell ref="A6:A11"/>
    <mergeCell ref="A12:A17"/>
    <mergeCell ref="C2:C4"/>
    <mergeCell ref="E6:E7"/>
    <mergeCell ref="E8:E9"/>
    <mergeCell ref="E10:E11"/>
    <mergeCell ref="F6:F7"/>
    <mergeCell ref="F8:F9"/>
    <mergeCell ref="F10:F11"/>
    <mergeCell ref="E12:E13"/>
    <mergeCell ref="F12:F13"/>
    <mergeCell ref="E14:E15"/>
    <mergeCell ref="E16:E17"/>
    <mergeCell ref="F16:F17"/>
    <mergeCell ref="F14:F15"/>
    <mergeCell ref="G6:G7"/>
    <mergeCell ref="H6:H7"/>
    <mergeCell ref="I6:I7"/>
    <mergeCell ref="E2:F2"/>
    <mergeCell ref="G2:L2"/>
    <mergeCell ref="E3:E4"/>
    <mergeCell ref="F3:F4"/>
    <mergeCell ref="I3:J3"/>
    <mergeCell ref="K3:K4"/>
    <mergeCell ref="L3:L4"/>
    <mergeCell ref="M2:N2"/>
    <mergeCell ref="M3:M4"/>
    <mergeCell ref="N3:N4"/>
  </mergeCells>
  <hyperlinks>
    <hyperlink ref="F3" r:id="rId1" display="http://internet.garant.ru/document/redirect/179222/0"/>
  </hyperlinks>
  <pageMargins left="0.59055554866790805" right="0.59055554866790805" top="0.59055554866790805" bottom="0.59055554866790805" header="0.5" footer="0.5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opLeftCell="A17" workbookViewId="0">
      <selection activeCell="J22" sqref="J22:J23"/>
    </sheetView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0.85546875" hidden="1" customWidth="1"/>
    <col min="4" max="4" width="11.7109375" style="36" customWidth="1"/>
    <col min="5" max="5" width="11.140625" style="36" customWidth="1"/>
    <col min="6" max="6" width="7.28515625" style="36" customWidth="1"/>
    <col min="7" max="7" width="5.85546875" style="36" customWidth="1"/>
    <col min="8" max="8" width="9.7109375" style="36" customWidth="1"/>
    <col min="9" max="9" width="10.5703125" style="36" customWidth="1"/>
    <col min="10" max="10" width="8.140625" style="36" customWidth="1"/>
    <col min="11" max="11" width="10.85546875" style="36" bestFit="1" customWidth="1"/>
    <col min="12" max="12" width="9" style="36" customWidth="1"/>
    <col min="13" max="13" width="7.5703125" hidden="1" customWidth="1"/>
    <col min="14" max="14" width="7.5703125" style="36" customWidth="1"/>
    <col min="15" max="15" width="9" style="36" customWidth="1"/>
    <col min="16" max="16" width="15.5703125" style="36" customWidth="1"/>
    <col min="17" max="17" width="11.28515625" style="36" customWidth="1"/>
    <col min="18" max="18" width="9.140625" style="36" customWidth="1"/>
    <col min="19" max="19" width="10.5703125" style="36" customWidth="1"/>
    <col min="20" max="20" width="10.7109375" style="36" customWidth="1"/>
    <col min="21" max="21" width="11.140625" style="36" customWidth="1"/>
    <col min="22" max="22" width="12.42578125" style="36" bestFit="1" customWidth="1"/>
  </cols>
  <sheetData>
    <row r="1" spans="1:20" ht="15.75" x14ac:dyDescent="0.25">
      <c r="B1" s="9"/>
      <c r="C1" s="17"/>
      <c r="D1" s="9"/>
      <c r="E1" s="9"/>
      <c r="F1" s="9"/>
      <c r="G1" s="9"/>
      <c r="H1" s="9" t="s">
        <v>86</v>
      </c>
      <c r="I1" s="9"/>
      <c r="J1" s="9"/>
      <c r="K1" s="9"/>
      <c r="L1" s="9"/>
      <c r="M1" s="17"/>
      <c r="N1" s="9"/>
      <c r="O1" s="9"/>
      <c r="P1" s="9"/>
      <c r="Q1" s="9">
        <v>2003</v>
      </c>
      <c r="R1" s="9"/>
      <c r="S1" s="9"/>
      <c r="T1" s="9"/>
    </row>
    <row r="2" spans="1:20" ht="70.5" customHeight="1" x14ac:dyDescent="0.25">
      <c r="A2" s="110" t="s">
        <v>87</v>
      </c>
      <c r="B2" s="110" t="s">
        <v>130</v>
      </c>
      <c r="C2" s="123" t="s">
        <v>89</v>
      </c>
      <c r="D2" s="110" t="s">
        <v>89</v>
      </c>
      <c r="E2" s="110" t="s">
        <v>90</v>
      </c>
      <c r="F2" s="110" t="s">
        <v>131</v>
      </c>
      <c r="G2" s="111"/>
      <c r="H2" s="110" t="s">
        <v>132</v>
      </c>
      <c r="I2" s="151"/>
      <c r="J2" s="151"/>
      <c r="K2" s="151"/>
      <c r="L2" s="151"/>
      <c r="M2" s="151"/>
      <c r="N2" s="111"/>
      <c r="O2" s="110" t="s">
        <v>93</v>
      </c>
      <c r="P2" s="111"/>
      <c r="Q2" s="110" t="s">
        <v>133</v>
      </c>
      <c r="R2" s="111"/>
      <c r="S2" s="110" t="s">
        <v>134</v>
      </c>
      <c r="T2" s="111"/>
    </row>
    <row r="3" spans="1:20" ht="15" customHeight="1" x14ac:dyDescent="0.25">
      <c r="A3" s="138"/>
      <c r="B3" s="138"/>
      <c r="C3" s="124"/>
      <c r="D3" s="138"/>
      <c r="E3" s="138"/>
      <c r="F3" s="152" t="s">
        <v>96</v>
      </c>
      <c r="G3" s="110" t="s">
        <v>97</v>
      </c>
      <c r="H3" s="152" t="s">
        <v>98</v>
      </c>
      <c r="I3" s="154"/>
      <c r="J3" s="152" t="s">
        <v>99</v>
      </c>
      <c r="K3" s="154"/>
      <c r="L3" s="152" t="s">
        <v>100</v>
      </c>
      <c r="M3" s="126" t="s">
        <v>101</v>
      </c>
      <c r="N3" s="152" t="s">
        <v>101</v>
      </c>
      <c r="O3" s="152" t="s">
        <v>102</v>
      </c>
      <c r="P3" s="152" t="s">
        <v>103</v>
      </c>
      <c r="Q3" s="152" t="s">
        <v>104</v>
      </c>
      <c r="R3" s="152" t="s">
        <v>105</v>
      </c>
      <c r="S3" s="152" t="s">
        <v>106</v>
      </c>
      <c r="T3" s="152" t="s">
        <v>107</v>
      </c>
    </row>
    <row r="4" spans="1:20" ht="22.5" x14ac:dyDescent="0.25">
      <c r="A4" s="139"/>
      <c r="B4" s="139"/>
      <c r="C4" s="125"/>
      <c r="D4" s="139"/>
      <c r="E4" s="139"/>
      <c r="F4" s="153"/>
      <c r="G4" s="139"/>
      <c r="H4" s="37" t="s">
        <v>135</v>
      </c>
      <c r="I4" s="37" t="s">
        <v>109</v>
      </c>
      <c r="J4" s="37" t="s">
        <v>135</v>
      </c>
      <c r="K4" s="37" t="s">
        <v>109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0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x14ac:dyDescent="0.25">
      <c r="A6" s="140" t="s">
        <v>136</v>
      </c>
      <c r="B6" s="39" t="s">
        <v>111</v>
      </c>
      <c r="C6" s="123"/>
      <c r="D6" s="39"/>
      <c r="E6" s="110" t="s">
        <v>112</v>
      </c>
      <c r="F6" s="110" t="s">
        <v>113</v>
      </c>
      <c r="G6" s="110">
        <v>744</v>
      </c>
      <c r="H6" s="110">
        <v>90</v>
      </c>
      <c r="I6" s="110">
        <v>90</v>
      </c>
      <c r="J6" s="110">
        <v>100</v>
      </c>
      <c r="K6" s="110">
        <v>100</v>
      </c>
      <c r="L6" s="110"/>
      <c r="M6" s="123" t="s">
        <v>114</v>
      </c>
      <c r="N6" s="110" t="s">
        <v>112</v>
      </c>
      <c r="O6" s="155">
        <v>45930</v>
      </c>
      <c r="P6" s="155">
        <f>O6</f>
        <v>45930</v>
      </c>
      <c r="Q6" s="147">
        <v>1742324.67</v>
      </c>
      <c r="R6" s="110" t="s">
        <v>114</v>
      </c>
      <c r="S6" s="147">
        <v>1712929.55</v>
      </c>
      <c r="T6" s="147">
        <v>1378281.95</v>
      </c>
    </row>
    <row r="7" spans="1:20" ht="78.75" x14ac:dyDescent="0.25">
      <c r="A7" s="141"/>
      <c r="B7" s="40" t="s">
        <v>137</v>
      </c>
      <c r="C7" s="125"/>
      <c r="D7" s="40"/>
      <c r="E7" s="139"/>
      <c r="F7" s="139"/>
      <c r="G7" s="139"/>
      <c r="H7" s="139"/>
      <c r="I7" s="139"/>
      <c r="J7" s="139"/>
      <c r="K7" s="139"/>
      <c r="L7" s="139"/>
      <c r="M7" s="125"/>
      <c r="N7" s="139"/>
      <c r="O7" s="156"/>
      <c r="P7" s="156"/>
      <c r="Q7" s="148"/>
      <c r="R7" s="139"/>
      <c r="S7" s="148"/>
      <c r="T7" s="148"/>
    </row>
    <row r="8" spans="1:20" x14ac:dyDescent="0.25">
      <c r="A8" s="141"/>
      <c r="B8" s="41" t="s">
        <v>116</v>
      </c>
      <c r="C8" s="145"/>
      <c r="D8" s="42" t="s">
        <v>117</v>
      </c>
      <c r="E8" s="110" t="s">
        <v>138</v>
      </c>
      <c r="F8" s="110" t="s">
        <v>119</v>
      </c>
      <c r="G8" s="110">
        <v>1</v>
      </c>
      <c r="H8" s="110" t="s">
        <v>112</v>
      </c>
      <c r="I8" s="110">
        <v>1</v>
      </c>
      <c r="J8" s="110" t="s">
        <v>112</v>
      </c>
      <c r="K8" s="110">
        <v>1</v>
      </c>
      <c r="L8" s="110"/>
      <c r="M8" s="123" t="s">
        <v>114</v>
      </c>
      <c r="N8" s="110" t="s">
        <v>112</v>
      </c>
      <c r="O8" s="155">
        <v>45654</v>
      </c>
      <c r="P8" s="155">
        <v>45651</v>
      </c>
      <c r="Q8" s="110" t="s">
        <v>114</v>
      </c>
      <c r="R8" s="110" t="s">
        <v>114</v>
      </c>
      <c r="S8" s="110" t="s">
        <v>114</v>
      </c>
      <c r="T8" s="110" t="s">
        <v>114</v>
      </c>
    </row>
    <row r="9" spans="1:20" ht="56.25" x14ac:dyDescent="0.25">
      <c r="A9" s="141"/>
      <c r="B9" s="40" t="s">
        <v>120</v>
      </c>
      <c r="C9" s="146"/>
      <c r="D9" s="43"/>
      <c r="E9" s="139"/>
      <c r="F9" s="139"/>
      <c r="G9" s="139"/>
      <c r="H9" s="139"/>
      <c r="I9" s="139"/>
      <c r="J9" s="139"/>
      <c r="K9" s="139"/>
      <c r="L9" s="139"/>
      <c r="M9" s="125"/>
      <c r="N9" s="139"/>
      <c r="O9" s="156"/>
      <c r="P9" s="156"/>
      <c r="Q9" s="139"/>
      <c r="R9" s="139"/>
      <c r="S9" s="139"/>
      <c r="T9" s="139"/>
    </row>
    <row r="10" spans="1:20" x14ac:dyDescent="0.25">
      <c r="A10" s="141"/>
      <c r="B10" s="41" t="s">
        <v>121</v>
      </c>
      <c r="C10" s="123"/>
      <c r="D10" s="44" t="s">
        <v>122</v>
      </c>
      <c r="E10" s="110"/>
      <c r="F10" s="110" t="s">
        <v>123</v>
      </c>
      <c r="G10" s="110">
        <v>383</v>
      </c>
      <c r="H10" s="147" t="s">
        <v>112</v>
      </c>
      <c r="I10" s="147">
        <v>1275592.2</v>
      </c>
      <c r="J10" s="110" t="s">
        <v>112</v>
      </c>
      <c r="K10" s="147">
        <v>1378281.95</v>
      </c>
      <c r="L10" s="147"/>
      <c r="M10" s="123" t="s">
        <v>114</v>
      </c>
      <c r="N10" s="110" t="s">
        <v>112</v>
      </c>
      <c r="O10" s="155">
        <v>45930</v>
      </c>
      <c r="P10" s="155">
        <f>O10</f>
        <v>45930</v>
      </c>
      <c r="Q10" s="110" t="s">
        <v>114</v>
      </c>
      <c r="R10" s="110" t="s">
        <v>114</v>
      </c>
      <c r="S10" s="110" t="s">
        <v>114</v>
      </c>
      <c r="T10" s="110" t="s">
        <v>114</v>
      </c>
    </row>
    <row r="11" spans="1:20" x14ac:dyDescent="0.25">
      <c r="A11" s="142"/>
      <c r="B11" s="40" t="s">
        <v>139</v>
      </c>
      <c r="C11" s="125"/>
      <c r="D11" s="45"/>
      <c r="E11" s="139"/>
      <c r="F11" s="139"/>
      <c r="G11" s="139"/>
      <c r="H11" s="148"/>
      <c r="I11" s="148"/>
      <c r="J11" s="139"/>
      <c r="K11" s="148"/>
      <c r="L11" s="148"/>
      <c r="M11" s="125"/>
      <c r="N11" s="139"/>
      <c r="O11" s="156"/>
      <c r="P11" s="156"/>
      <c r="Q11" s="139"/>
      <c r="R11" s="139"/>
      <c r="S11" s="139"/>
      <c r="T11" s="139"/>
    </row>
    <row r="12" spans="1:20" ht="21" x14ac:dyDescent="0.25">
      <c r="A12" s="140" t="s">
        <v>140</v>
      </c>
      <c r="B12" s="39" t="s">
        <v>126</v>
      </c>
      <c r="C12" s="123"/>
      <c r="D12" s="46"/>
      <c r="E12" s="110" t="s">
        <v>112</v>
      </c>
      <c r="F12" s="110" t="s">
        <v>113</v>
      </c>
      <c r="G12" s="110">
        <v>744</v>
      </c>
      <c r="H12" s="110">
        <v>90</v>
      </c>
      <c r="I12" s="110">
        <v>90</v>
      </c>
      <c r="J12" s="147">
        <f>T12/Q12*100</f>
        <v>29.822488793282055</v>
      </c>
      <c r="K12" s="149">
        <f>J12</f>
        <v>29.822488793282055</v>
      </c>
      <c r="L12" s="110"/>
      <c r="M12" s="123" t="s">
        <v>114</v>
      </c>
      <c r="N12" s="110" t="s">
        <v>112</v>
      </c>
      <c r="O12" s="155">
        <v>45930</v>
      </c>
      <c r="P12" s="155">
        <v>46022</v>
      </c>
      <c r="Q12" s="147">
        <v>8145665.4299999997</v>
      </c>
      <c r="R12" s="110" t="s">
        <v>114</v>
      </c>
      <c r="S12" s="147">
        <v>7789571.8399999999</v>
      </c>
      <c r="T12" s="147">
        <v>2429240.16</v>
      </c>
    </row>
    <row r="13" spans="1:20" ht="78.75" x14ac:dyDescent="0.25">
      <c r="A13" s="141"/>
      <c r="B13" s="40" t="s">
        <v>137</v>
      </c>
      <c r="C13" s="125"/>
      <c r="D13" s="45"/>
      <c r="E13" s="139"/>
      <c r="F13" s="139"/>
      <c r="G13" s="139"/>
      <c r="H13" s="139"/>
      <c r="I13" s="139"/>
      <c r="J13" s="148"/>
      <c r="K13" s="150"/>
      <c r="L13" s="139"/>
      <c r="M13" s="125"/>
      <c r="N13" s="139"/>
      <c r="O13" s="156"/>
      <c r="P13" s="156"/>
      <c r="Q13" s="148"/>
      <c r="R13" s="139"/>
      <c r="S13" s="148"/>
      <c r="T13" s="148"/>
    </row>
    <row r="14" spans="1:20" x14ac:dyDescent="0.25">
      <c r="A14" s="141"/>
      <c r="B14" s="41" t="s">
        <v>116</v>
      </c>
      <c r="C14" s="145"/>
      <c r="D14" s="42" t="s">
        <v>117</v>
      </c>
      <c r="E14" s="110" t="s">
        <v>138</v>
      </c>
      <c r="F14" s="110" t="s">
        <v>119</v>
      </c>
      <c r="G14" s="110">
        <v>1</v>
      </c>
      <c r="H14" s="110" t="s">
        <v>112</v>
      </c>
      <c r="I14" s="110">
        <v>1</v>
      </c>
      <c r="J14" s="110" t="s">
        <v>112</v>
      </c>
      <c r="K14" s="110">
        <v>1</v>
      </c>
      <c r="L14" s="110"/>
      <c r="M14" s="123" t="s">
        <v>114</v>
      </c>
      <c r="N14" s="110" t="s">
        <v>112</v>
      </c>
      <c r="O14" s="155">
        <v>45654</v>
      </c>
      <c r="P14" s="155">
        <v>45651</v>
      </c>
      <c r="Q14" s="110" t="s">
        <v>114</v>
      </c>
      <c r="R14" s="110" t="s">
        <v>114</v>
      </c>
      <c r="S14" s="110" t="s">
        <v>114</v>
      </c>
      <c r="T14" s="110" t="s">
        <v>114</v>
      </c>
    </row>
    <row r="15" spans="1:20" ht="56.25" x14ac:dyDescent="0.25">
      <c r="A15" s="141"/>
      <c r="B15" s="40" t="s">
        <v>120</v>
      </c>
      <c r="C15" s="146"/>
      <c r="D15" s="43"/>
      <c r="E15" s="139"/>
      <c r="F15" s="139"/>
      <c r="G15" s="139"/>
      <c r="H15" s="139"/>
      <c r="I15" s="139"/>
      <c r="J15" s="139"/>
      <c r="K15" s="139"/>
      <c r="L15" s="139"/>
      <c r="M15" s="125"/>
      <c r="N15" s="139"/>
      <c r="O15" s="156"/>
      <c r="P15" s="156"/>
      <c r="Q15" s="139"/>
      <c r="R15" s="139"/>
      <c r="S15" s="139"/>
      <c r="T15" s="139"/>
    </row>
    <row r="16" spans="1:20" x14ac:dyDescent="0.25">
      <c r="A16" s="141"/>
      <c r="B16" s="41" t="s">
        <v>121</v>
      </c>
      <c r="C16" s="123"/>
      <c r="D16" s="44" t="s">
        <v>122</v>
      </c>
      <c r="E16" s="110"/>
      <c r="F16" s="110" t="s">
        <v>123</v>
      </c>
      <c r="G16" s="110">
        <v>383</v>
      </c>
      <c r="H16" s="147" t="s">
        <v>112</v>
      </c>
      <c r="I16" s="147">
        <v>7024783.8899999997</v>
      </c>
      <c r="J16" s="110" t="s">
        <v>112</v>
      </c>
      <c r="K16" s="147">
        <v>2429240.16</v>
      </c>
      <c r="L16" s="147"/>
      <c r="M16" s="123" t="s">
        <v>114</v>
      </c>
      <c r="N16" s="110" t="s">
        <v>112</v>
      </c>
      <c r="O16" s="155">
        <v>45930</v>
      </c>
      <c r="P16" s="155">
        <v>46022</v>
      </c>
      <c r="Q16" s="110" t="s">
        <v>114</v>
      </c>
      <c r="R16" s="110" t="s">
        <v>114</v>
      </c>
      <c r="S16" s="110" t="s">
        <v>114</v>
      </c>
      <c r="T16" s="110" t="s">
        <v>114</v>
      </c>
    </row>
    <row r="17" spans="1:21" x14ac:dyDescent="0.25">
      <c r="A17" s="142"/>
      <c r="B17" s="40" t="s">
        <v>139</v>
      </c>
      <c r="C17" s="125"/>
      <c r="D17" s="45"/>
      <c r="E17" s="139"/>
      <c r="F17" s="139"/>
      <c r="G17" s="139"/>
      <c r="H17" s="148"/>
      <c r="I17" s="148"/>
      <c r="J17" s="139"/>
      <c r="K17" s="148"/>
      <c r="L17" s="148"/>
      <c r="M17" s="125"/>
      <c r="N17" s="139"/>
      <c r="O17" s="156"/>
      <c r="P17" s="156"/>
      <c r="Q17" s="139"/>
      <c r="R17" s="139"/>
      <c r="S17" s="139"/>
      <c r="T17" s="139"/>
    </row>
    <row r="18" spans="1:21" ht="21" x14ac:dyDescent="0.25">
      <c r="A18" s="140" t="s">
        <v>110</v>
      </c>
      <c r="B18" s="39" t="s">
        <v>126</v>
      </c>
      <c r="C18" s="123"/>
      <c r="D18" s="46"/>
      <c r="E18" s="110" t="s">
        <v>112</v>
      </c>
      <c r="F18" s="110" t="s">
        <v>113</v>
      </c>
      <c r="G18" s="110">
        <v>744</v>
      </c>
      <c r="H18" s="110">
        <v>90</v>
      </c>
      <c r="I18" s="110">
        <v>90</v>
      </c>
      <c r="J18" s="149">
        <v>100</v>
      </c>
      <c r="K18" s="149">
        <f>J18</f>
        <v>100</v>
      </c>
      <c r="L18" s="110"/>
      <c r="M18" s="123" t="s">
        <v>114</v>
      </c>
      <c r="N18" s="110" t="s">
        <v>112</v>
      </c>
      <c r="O18" s="155">
        <v>45930</v>
      </c>
      <c r="P18" s="155">
        <f>O18</f>
        <v>45930</v>
      </c>
      <c r="Q18" s="147">
        <v>1683631.87</v>
      </c>
      <c r="R18" s="110" t="s">
        <v>114</v>
      </c>
      <c r="S18" s="147">
        <v>1504365.68</v>
      </c>
      <c r="T18" s="147">
        <v>1504365.68</v>
      </c>
    </row>
    <row r="19" spans="1:21" ht="78.75" x14ac:dyDescent="0.25">
      <c r="A19" s="141"/>
      <c r="B19" s="40" t="s">
        <v>137</v>
      </c>
      <c r="C19" s="125"/>
      <c r="D19" s="45"/>
      <c r="E19" s="139"/>
      <c r="F19" s="139"/>
      <c r="G19" s="139"/>
      <c r="H19" s="139"/>
      <c r="I19" s="139"/>
      <c r="J19" s="150"/>
      <c r="K19" s="150"/>
      <c r="L19" s="139"/>
      <c r="M19" s="125"/>
      <c r="N19" s="139"/>
      <c r="O19" s="156"/>
      <c r="P19" s="156"/>
      <c r="Q19" s="148"/>
      <c r="R19" s="139"/>
      <c r="S19" s="148"/>
      <c r="T19" s="148"/>
    </row>
    <row r="20" spans="1:21" x14ac:dyDescent="0.25">
      <c r="A20" s="141"/>
      <c r="B20" s="41" t="s">
        <v>116</v>
      </c>
      <c r="C20" s="145"/>
      <c r="D20" s="42" t="s">
        <v>117</v>
      </c>
      <c r="E20" s="110" t="s">
        <v>138</v>
      </c>
      <c r="F20" s="110" t="s">
        <v>119</v>
      </c>
      <c r="G20" s="110">
        <v>1</v>
      </c>
      <c r="H20" s="110" t="s">
        <v>112</v>
      </c>
      <c r="I20" s="110">
        <v>1</v>
      </c>
      <c r="J20" s="110" t="s">
        <v>141</v>
      </c>
      <c r="K20" s="110">
        <v>1</v>
      </c>
      <c r="L20" s="110"/>
      <c r="M20" s="123" t="s">
        <v>114</v>
      </c>
      <c r="N20" s="110" t="s">
        <v>112</v>
      </c>
      <c r="O20" s="155">
        <v>45654</v>
      </c>
      <c r="P20" s="155">
        <v>45651</v>
      </c>
      <c r="Q20" s="110" t="s">
        <v>114</v>
      </c>
      <c r="R20" s="110" t="s">
        <v>114</v>
      </c>
      <c r="S20" s="110" t="s">
        <v>114</v>
      </c>
      <c r="T20" s="110" t="s">
        <v>114</v>
      </c>
    </row>
    <row r="21" spans="1:21" ht="56.25" x14ac:dyDescent="0.25">
      <c r="A21" s="141"/>
      <c r="B21" s="40" t="s">
        <v>120</v>
      </c>
      <c r="C21" s="146"/>
      <c r="D21" s="43"/>
      <c r="E21" s="139"/>
      <c r="F21" s="139"/>
      <c r="G21" s="139"/>
      <c r="H21" s="139"/>
      <c r="I21" s="139"/>
      <c r="J21" s="139"/>
      <c r="K21" s="139"/>
      <c r="L21" s="139"/>
      <c r="M21" s="125"/>
      <c r="N21" s="139"/>
      <c r="O21" s="156"/>
      <c r="P21" s="156"/>
      <c r="Q21" s="139"/>
      <c r="R21" s="139"/>
      <c r="S21" s="139"/>
      <c r="T21" s="139"/>
    </row>
    <row r="22" spans="1:21" ht="29.25" customHeight="1" x14ac:dyDescent="0.25">
      <c r="A22" s="141"/>
      <c r="B22" s="41" t="s">
        <v>121</v>
      </c>
      <c r="C22" s="123"/>
      <c r="D22" s="44" t="s">
        <v>122</v>
      </c>
      <c r="E22" s="110"/>
      <c r="F22" s="110" t="s">
        <v>123</v>
      </c>
      <c r="G22" s="110">
        <v>383</v>
      </c>
      <c r="H22" s="147" t="s">
        <v>112</v>
      </c>
      <c r="I22" s="147">
        <v>1515268.68</v>
      </c>
      <c r="J22" s="110" t="s">
        <v>141</v>
      </c>
      <c r="K22" s="147">
        <v>1504365.68</v>
      </c>
      <c r="L22" s="147"/>
      <c r="M22" s="123" t="s">
        <v>114</v>
      </c>
      <c r="N22" s="110" t="s">
        <v>112</v>
      </c>
      <c r="O22" s="155">
        <v>45930</v>
      </c>
      <c r="P22" s="155">
        <f>O22</f>
        <v>45930</v>
      </c>
      <c r="Q22" s="110" t="s">
        <v>114</v>
      </c>
      <c r="R22" s="110" t="s">
        <v>114</v>
      </c>
      <c r="S22" s="110" t="s">
        <v>114</v>
      </c>
      <c r="T22" s="110" t="s">
        <v>114</v>
      </c>
    </row>
    <row r="23" spans="1:21" x14ac:dyDescent="0.25">
      <c r="A23" s="142"/>
      <c r="B23" s="40" t="s">
        <v>139</v>
      </c>
      <c r="C23" s="125"/>
      <c r="D23" s="45"/>
      <c r="E23" s="139"/>
      <c r="F23" s="139"/>
      <c r="G23" s="139"/>
      <c r="H23" s="148"/>
      <c r="I23" s="148"/>
      <c r="J23" s="139"/>
      <c r="K23" s="148"/>
      <c r="L23" s="148"/>
      <c r="M23" s="125"/>
      <c r="N23" s="139"/>
      <c r="O23" s="156"/>
      <c r="P23" s="156"/>
      <c r="Q23" s="139"/>
      <c r="R23" s="139"/>
      <c r="S23" s="139"/>
      <c r="T23" s="139"/>
    </row>
    <row r="24" spans="1:21" ht="21" customHeight="1" x14ac:dyDescent="0.25">
      <c r="A24" s="140" t="s">
        <v>142</v>
      </c>
      <c r="B24" s="39" t="s">
        <v>143</v>
      </c>
      <c r="C24" s="123"/>
      <c r="D24" s="46"/>
      <c r="E24" s="110" t="s">
        <v>112</v>
      </c>
      <c r="F24" s="110" t="s">
        <v>113</v>
      </c>
      <c r="G24" s="110">
        <v>744</v>
      </c>
      <c r="H24" s="110">
        <v>90</v>
      </c>
      <c r="I24" s="110">
        <v>90</v>
      </c>
      <c r="J24" s="149">
        <v>100</v>
      </c>
      <c r="K24" s="149">
        <v>100</v>
      </c>
      <c r="L24" s="110"/>
      <c r="M24" s="123" t="s">
        <v>114</v>
      </c>
      <c r="N24" s="110" t="s">
        <v>112</v>
      </c>
      <c r="O24" s="155">
        <v>45930</v>
      </c>
      <c r="P24" s="155">
        <f>O24</f>
        <v>45930</v>
      </c>
      <c r="Q24" s="147">
        <v>13151685.67</v>
      </c>
      <c r="R24" s="110" t="s">
        <v>114</v>
      </c>
      <c r="S24" s="147">
        <v>13030203.18</v>
      </c>
      <c r="T24" s="147">
        <v>12337586.02</v>
      </c>
    </row>
    <row r="25" spans="1:21" ht="77.25" customHeight="1" x14ac:dyDescent="0.25">
      <c r="A25" s="141"/>
      <c r="B25" s="40" t="s">
        <v>137</v>
      </c>
      <c r="C25" s="125"/>
      <c r="D25" s="45"/>
      <c r="E25" s="139"/>
      <c r="F25" s="139"/>
      <c r="G25" s="139"/>
      <c r="H25" s="139"/>
      <c r="I25" s="139"/>
      <c r="J25" s="150"/>
      <c r="K25" s="150"/>
      <c r="L25" s="139"/>
      <c r="M25" s="125"/>
      <c r="N25" s="139"/>
      <c r="O25" s="156"/>
      <c r="P25" s="156"/>
      <c r="Q25" s="148"/>
      <c r="R25" s="139"/>
      <c r="S25" s="148"/>
      <c r="T25" s="148"/>
      <c r="U25" s="48"/>
    </row>
    <row r="26" spans="1:21" x14ac:dyDescent="0.25">
      <c r="A26" s="141"/>
      <c r="B26" s="41" t="s">
        <v>116</v>
      </c>
      <c r="C26" s="145"/>
      <c r="D26" s="42" t="s">
        <v>117</v>
      </c>
      <c r="E26" s="110" t="s">
        <v>138</v>
      </c>
      <c r="F26" s="110" t="s">
        <v>119</v>
      </c>
      <c r="G26" s="110">
        <v>1</v>
      </c>
      <c r="H26" s="110" t="s">
        <v>112</v>
      </c>
      <c r="I26" s="110">
        <v>1</v>
      </c>
      <c r="J26" s="110" t="s">
        <v>112</v>
      </c>
      <c r="K26" s="110">
        <v>1</v>
      </c>
      <c r="L26" s="110"/>
      <c r="M26" s="123" t="s">
        <v>114</v>
      </c>
      <c r="N26" s="110" t="s">
        <v>112</v>
      </c>
      <c r="O26" s="155">
        <v>45654</v>
      </c>
      <c r="P26" s="155">
        <v>45651</v>
      </c>
      <c r="Q26" s="110" t="s">
        <v>114</v>
      </c>
      <c r="R26" s="110" t="s">
        <v>114</v>
      </c>
      <c r="S26" s="110" t="s">
        <v>114</v>
      </c>
      <c r="T26" s="110" t="s">
        <v>114</v>
      </c>
    </row>
    <row r="27" spans="1:21" ht="65.25" customHeight="1" x14ac:dyDescent="0.25">
      <c r="A27" s="141"/>
      <c r="B27" s="40" t="s">
        <v>120</v>
      </c>
      <c r="C27" s="146"/>
      <c r="D27" s="43"/>
      <c r="E27" s="139"/>
      <c r="F27" s="139"/>
      <c r="G27" s="139"/>
      <c r="H27" s="139"/>
      <c r="I27" s="139"/>
      <c r="J27" s="139"/>
      <c r="K27" s="139"/>
      <c r="L27" s="139"/>
      <c r="M27" s="125"/>
      <c r="N27" s="139"/>
      <c r="O27" s="156"/>
      <c r="P27" s="156"/>
      <c r="Q27" s="139"/>
      <c r="R27" s="139"/>
      <c r="S27" s="139"/>
      <c r="T27" s="139"/>
    </row>
    <row r="28" spans="1:21" ht="15" customHeight="1" x14ac:dyDescent="0.25">
      <c r="A28" s="141"/>
      <c r="B28" s="41" t="s">
        <v>121</v>
      </c>
      <c r="C28" s="123"/>
      <c r="D28" s="44" t="s">
        <v>122</v>
      </c>
      <c r="E28" s="110"/>
      <c r="F28" s="110" t="s">
        <v>123</v>
      </c>
      <c r="G28" s="110">
        <v>383</v>
      </c>
      <c r="H28" s="147" t="s">
        <v>112</v>
      </c>
      <c r="I28" s="147">
        <v>11836517.1</v>
      </c>
      <c r="J28" s="110" t="s">
        <v>112</v>
      </c>
      <c r="K28" s="147">
        <v>12337586.02</v>
      </c>
      <c r="L28" s="147"/>
      <c r="M28" s="123" t="s">
        <v>114</v>
      </c>
      <c r="N28" s="110" t="s">
        <v>112</v>
      </c>
      <c r="O28" s="155">
        <v>45930</v>
      </c>
      <c r="P28" s="155">
        <f>O28</f>
        <v>45930</v>
      </c>
      <c r="Q28" s="110" t="s">
        <v>114</v>
      </c>
      <c r="R28" s="110" t="s">
        <v>114</v>
      </c>
      <c r="S28" s="110" t="s">
        <v>114</v>
      </c>
      <c r="T28" s="110" t="s">
        <v>114</v>
      </c>
    </row>
    <row r="29" spans="1:21" ht="15" customHeight="1" x14ac:dyDescent="0.25">
      <c r="A29" s="142"/>
      <c r="B29" s="40" t="s">
        <v>139</v>
      </c>
      <c r="C29" s="125"/>
      <c r="D29" s="45"/>
      <c r="E29" s="139"/>
      <c r="F29" s="139"/>
      <c r="G29" s="139"/>
      <c r="H29" s="148"/>
      <c r="I29" s="148"/>
      <c r="J29" s="139"/>
      <c r="K29" s="148"/>
      <c r="L29" s="148"/>
      <c r="M29" s="125"/>
      <c r="N29" s="139"/>
      <c r="O29" s="156"/>
      <c r="P29" s="156"/>
      <c r="Q29" s="139"/>
      <c r="R29" s="139"/>
      <c r="S29" s="139"/>
      <c r="T29" s="139"/>
    </row>
    <row r="30" spans="1:21" ht="15" customHeight="1" x14ac:dyDescent="0.25">
      <c r="A30" s="140" t="s">
        <v>144</v>
      </c>
      <c r="B30" s="39" t="s">
        <v>145</v>
      </c>
      <c r="C30" s="123"/>
      <c r="D30" s="46"/>
      <c r="E30" s="110" t="s">
        <v>112</v>
      </c>
      <c r="F30" s="110" t="s">
        <v>113</v>
      </c>
      <c r="G30" s="110">
        <v>744</v>
      </c>
      <c r="H30" s="110">
        <v>90</v>
      </c>
      <c r="I30" s="110">
        <v>90</v>
      </c>
      <c r="J30" s="149">
        <f>K34/I34*100</f>
        <v>74.136018397899932</v>
      </c>
      <c r="K30" s="149">
        <f>J30</f>
        <v>74.136018397899932</v>
      </c>
      <c r="L30" s="110"/>
      <c r="M30" s="123" t="s">
        <v>114</v>
      </c>
      <c r="N30" s="110" t="s">
        <v>112</v>
      </c>
      <c r="O30" s="155">
        <v>45930</v>
      </c>
      <c r="P30" s="155">
        <v>46022</v>
      </c>
      <c r="Q30" s="147">
        <v>6289948.4699999997</v>
      </c>
      <c r="R30" s="110" t="s">
        <v>114</v>
      </c>
      <c r="S30" s="147">
        <v>6016304.9000000004</v>
      </c>
      <c r="T30" s="147">
        <v>3601600.39</v>
      </c>
    </row>
    <row r="31" spans="1:21" ht="73.5" customHeight="1" x14ac:dyDescent="0.25">
      <c r="A31" s="141"/>
      <c r="B31" s="40" t="s">
        <v>137</v>
      </c>
      <c r="C31" s="125"/>
      <c r="D31" s="45"/>
      <c r="E31" s="139"/>
      <c r="F31" s="139"/>
      <c r="G31" s="139"/>
      <c r="H31" s="139"/>
      <c r="I31" s="139"/>
      <c r="J31" s="150"/>
      <c r="K31" s="150"/>
      <c r="L31" s="139"/>
      <c r="M31" s="125"/>
      <c r="N31" s="139"/>
      <c r="O31" s="156"/>
      <c r="P31" s="156"/>
      <c r="Q31" s="148"/>
      <c r="R31" s="139"/>
      <c r="S31" s="148"/>
      <c r="T31" s="148"/>
    </row>
    <row r="32" spans="1:21" ht="22.5" customHeight="1" x14ac:dyDescent="0.25">
      <c r="A32" s="141"/>
      <c r="B32" s="41" t="s">
        <v>127</v>
      </c>
      <c r="C32" s="145"/>
      <c r="D32" s="42" t="s">
        <v>117</v>
      </c>
      <c r="E32" s="110" t="s">
        <v>138</v>
      </c>
      <c r="F32" s="110" t="s">
        <v>119</v>
      </c>
      <c r="G32" s="110">
        <v>1</v>
      </c>
      <c r="H32" s="110" t="s">
        <v>112</v>
      </c>
      <c r="I32" s="110">
        <v>1</v>
      </c>
      <c r="J32" s="110" t="s">
        <v>112</v>
      </c>
      <c r="K32" s="110">
        <v>1</v>
      </c>
      <c r="L32" s="110"/>
      <c r="M32" s="123" t="s">
        <v>114</v>
      </c>
      <c r="N32" s="110" t="s">
        <v>112</v>
      </c>
      <c r="O32" s="155">
        <v>45654</v>
      </c>
      <c r="P32" s="155">
        <v>45651</v>
      </c>
      <c r="Q32" s="110" t="s">
        <v>114</v>
      </c>
      <c r="R32" s="110" t="s">
        <v>114</v>
      </c>
      <c r="S32" s="110" t="s">
        <v>114</v>
      </c>
      <c r="T32" s="110" t="s">
        <v>114</v>
      </c>
    </row>
    <row r="33" spans="1:22" ht="59.25" customHeight="1" x14ac:dyDescent="0.25">
      <c r="A33" s="141"/>
      <c r="B33" s="40" t="s">
        <v>120</v>
      </c>
      <c r="C33" s="146"/>
      <c r="D33" s="43"/>
      <c r="E33" s="138"/>
      <c r="F33" s="139"/>
      <c r="G33" s="139"/>
      <c r="H33" s="139"/>
      <c r="I33" s="139"/>
      <c r="J33" s="139"/>
      <c r="K33" s="139"/>
      <c r="L33" s="139"/>
      <c r="M33" s="125"/>
      <c r="N33" s="139"/>
      <c r="O33" s="156"/>
      <c r="P33" s="156"/>
      <c r="Q33" s="139"/>
      <c r="R33" s="139"/>
      <c r="S33" s="139"/>
      <c r="T33" s="139"/>
    </row>
    <row r="34" spans="1:22" ht="15" customHeight="1" x14ac:dyDescent="0.25">
      <c r="A34" s="141"/>
      <c r="B34" s="41" t="s">
        <v>128</v>
      </c>
      <c r="C34" s="123"/>
      <c r="D34" s="44" t="s">
        <v>122</v>
      </c>
      <c r="E34" s="138"/>
      <c r="F34" s="110" t="s">
        <v>123</v>
      </c>
      <c r="G34" s="110">
        <v>383</v>
      </c>
      <c r="H34" s="147" t="s">
        <v>112</v>
      </c>
      <c r="I34" s="147">
        <v>4858097.95</v>
      </c>
      <c r="J34" s="110" t="s">
        <v>112</v>
      </c>
      <c r="K34" s="147">
        <v>3601600.39</v>
      </c>
      <c r="L34" s="147"/>
      <c r="M34" s="123" t="s">
        <v>114</v>
      </c>
      <c r="N34" s="110" t="s">
        <v>112</v>
      </c>
      <c r="O34" s="155">
        <v>45930</v>
      </c>
      <c r="P34" s="155">
        <v>46022</v>
      </c>
      <c r="Q34" s="110" t="s">
        <v>114</v>
      </c>
      <c r="R34" s="110" t="s">
        <v>114</v>
      </c>
      <c r="S34" s="110" t="s">
        <v>114</v>
      </c>
      <c r="T34" s="110" t="s">
        <v>114</v>
      </c>
    </row>
    <row r="35" spans="1:22" ht="15" customHeight="1" x14ac:dyDescent="0.25">
      <c r="A35" s="142"/>
      <c r="B35" s="40" t="s">
        <v>139</v>
      </c>
      <c r="C35" s="125"/>
      <c r="D35" s="45"/>
      <c r="E35" s="139"/>
      <c r="F35" s="139"/>
      <c r="G35" s="139"/>
      <c r="H35" s="148"/>
      <c r="I35" s="148"/>
      <c r="J35" s="139"/>
      <c r="K35" s="148"/>
      <c r="L35" s="148"/>
      <c r="M35" s="125"/>
      <c r="N35" s="139"/>
      <c r="O35" s="156"/>
      <c r="P35" s="156"/>
      <c r="Q35" s="139"/>
      <c r="R35" s="139"/>
      <c r="S35" s="139"/>
      <c r="T35" s="139"/>
    </row>
    <row r="36" spans="1:22" ht="21" customHeight="1" x14ac:dyDescent="0.25">
      <c r="A36" s="140" t="s">
        <v>146</v>
      </c>
      <c r="B36" s="39" t="s">
        <v>147</v>
      </c>
      <c r="C36" s="145"/>
      <c r="D36" s="46"/>
      <c r="E36" s="110" t="s">
        <v>112</v>
      </c>
      <c r="F36" s="110" t="s">
        <v>113</v>
      </c>
      <c r="G36" s="110">
        <v>744</v>
      </c>
      <c r="H36" s="110">
        <v>90</v>
      </c>
      <c r="I36" s="110">
        <v>90</v>
      </c>
      <c r="J36" s="110">
        <v>100</v>
      </c>
      <c r="K36" s="110">
        <v>100</v>
      </c>
      <c r="L36" s="110"/>
      <c r="M36" s="123" t="s">
        <v>114</v>
      </c>
      <c r="N36" s="110" t="s">
        <v>112</v>
      </c>
      <c r="O36" s="155">
        <v>45930</v>
      </c>
      <c r="P36" s="155">
        <f>O36</f>
        <v>45930</v>
      </c>
      <c r="Q36" s="147">
        <v>11393635.9</v>
      </c>
      <c r="R36" s="110" t="s">
        <v>114</v>
      </c>
      <c r="S36" s="147">
        <v>1773848</v>
      </c>
      <c r="T36" s="147">
        <v>1773848</v>
      </c>
    </row>
    <row r="37" spans="1:22" ht="75.75" customHeight="1" x14ac:dyDescent="0.25">
      <c r="A37" s="141"/>
      <c r="B37" s="40" t="str">
        <f>B25</f>
        <v>Доля освоенных средств, направленных на проведение капитальных, текущих, аварийных ремонтов, разработку проектно-сметной документации для проведения ремонтных работ, изыскательные работы, работы и услуги по содержанию имущества</v>
      </c>
      <c r="C37" s="146"/>
      <c r="D37" s="45"/>
      <c r="E37" s="139"/>
      <c r="F37" s="139"/>
      <c r="G37" s="139"/>
      <c r="H37" s="139"/>
      <c r="I37" s="139"/>
      <c r="J37" s="139"/>
      <c r="K37" s="139"/>
      <c r="L37" s="139"/>
      <c r="M37" s="125"/>
      <c r="N37" s="139"/>
      <c r="O37" s="156"/>
      <c r="P37" s="156"/>
      <c r="Q37" s="148"/>
      <c r="R37" s="139"/>
      <c r="S37" s="148"/>
      <c r="T37" s="148"/>
      <c r="V37" s="49"/>
    </row>
    <row r="38" spans="1:22" ht="15" customHeight="1" x14ac:dyDescent="0.25">
      <c r="A38" s="141"/>
      <c r="B38" s="41" t="s">
        <v>148</v>
      </c>
      <c r="C38" s="145"/>
      <c r="D38" s="42" t="s">
        <v>117</v>
      </c>
      <c r="E38" s="110" t="s">
        <v>138</v>
      </c>
      <c r="F38" s="110" t="s">
        <v>119</v>
      </c>
      <c r="G38" s="110">
        <v>1</v>
      </c>
      <c r="H38" s="110" t="s">
        <v>112</v>
      </c>
      <c r="I38" s="110">
        <v>1</v>
      </c>
      <c r="J38" s="110" t="s">
        <v>112</v>
      </c>
      <c r="K38" s="110">
        <v>1</v>
      </c>
      <c r="L38" s="110"/>
      <c r="M38" s="123" t="s">
        <v>114</v>
      </c>
      <c r="N38" s="110" t="s">
        <v>112</v>
      </c>
      <c r="O38" s="155">
        <v>45654</v>
      </c>
      <c r="P38" s="155">
        <v>45651</v>
      </c>
      <c r="Q38" s="110" t="s">
        <v>114</v>
      </c>
      <c r="R38" s="110" t="s">
        <v>114</v>
      </c>
      <c r="S38" s="110" t="s">
        <v>114</v>
      </c>
      <c r="T38" s="110" t="s">
        <v>114</v>
      </c>
    </row>
    <row r="39" spans="1:22" ht="56.25" customHeight="1" x14ac:dyDescent="0.25">
      <c r="A39" s="141"/>
      <c r="B39" s="40" t="str">
        <f>B27</f>
        <v>Заключенное соглашение о порядке и условиях предоставления  субсидии на иные цели, не связанные с финансовым обеспечением выполнения муниципального задания</v>
      </c>
      <c r="C39" s="146"/>
      <c r="D39" s="43"/>
      <c r="E39" s="138"/>
      <c r="F39" s="139"/>
      <c r="G39" s="139"/>
      <c r="H39" s="139"/>
      <c r="I39" s="139"/>
      <c r="J39" s="139"/>
      <c r="K39" s="139"/>
      <c r="L39" s="139"/>
      <c r="M39" s="125"/>
      <c r="N39" s="139"/>
      <c r="O39" s="156"/>
      <c r="P39" s="156"/>
      <c r="Q39" s="139"/>
      <c r="R39" s="139"/>
      <c r="S39" s="139"/>
      <c r="T39" s="139"/>
    </row>
    <row r="40" spans="1:22" ht="15.75" customHeight="1" x14ac:dyDescent="0.25">
      <c r="A40" s="141"/>
      <c r="B40" s="41" t="s">
        <v>149</v>
      </c>
      <c r="C40" s="143"/>
      <c r="D40" s="44" t="s">
        <v>122</v>
      </c>
      <c r="E40" s="138"/>
      <c r="F40" s="110" t="s">
        <v>123</v>
      </c>
      <c r="G40" s="110">
        <v>383</v>
      </c>
      <c r="H40" s="147" t="s">
        <v>112</v>
      </c>
      <c r="I40" s="147">
        <v>1713272.31</v>
      </c>
      <c r="J40" s="110" t="s">
        <v>112</v>
      </c>
      <c r="K40" s="147">
        <v>1773848</v>
      </c>
      <c r="L40" s="147"/>
      <c r="M40" s="123" t="s">
        <v>114</v>
      </c>
      <c r="N40" s="110" t="s">
        <v>112</v>
      </c>
      <c r="O40" s="155">
        <v>45930</v>
      </c>
      <c r="P40" s="155">
        <f>O40</f>
        <v>45930</v>
      </c>
      <c r="Q40" s="110" t="s">
        <v>114</v>
      </c>
      <c r="R40" s="110" t="s">
        <v>114</v>
      </c>
      <c r="S40" s="110" t="s">
        <v>114</v>
      </c>
      <c r="T40" s="110" t="s">
        <v>114</v>
      </c>
    </row>
    <row r="41" spans="1:22" x14ac:dyDescent="0.25">
      <c r="A41" s="142"/>
      <c r="B41" s="40" t="s">
        <v>139</v>
      </c>
      <c r="C41" s="144"/>
      <c r="D41" s="45"/>
      <c r="E41" s="139"/>
      <c r="F41" s="139"/>
      <c r="G41" s="139"/>
      <c r="H41" s="148"/>
      <c r="I41" s="148"/>
      <c r="J41" s="139"/>
      <c r="K41" s="148"/>
      <c r="L41" s="148"/>
      <c r="M41" s="125"/>
      <c r="N41" s="139"/>
      <c r="O41" s="156"/>
      <c r="P41" s="156"/>
      <c r="Q41" s="139"/>
      <c r="R41" s="139"/>
      <c r="S41" s="139"/>
      <c r="T41" s="139"/>
    </row>
    <row r="42" spans="1:22" x14ac:dyDescent="0.25">
      <c r="A42" s="50" t="s">
        <v>129</v>
      </c>
      <c r="B42" s="51"/>
      <c r="C42" s="32"/>
      <c r="D42" s="52"/>
      <c r="E42" s="51"/>
      <c r="F42" s="51"/>
      <c r="G42" s="51"/>
      <c r="H42" s="51"/>
      <c r="I42" s="51"/>
      <c r="J42" s="51"/>
      <c r="K42" s="51"/>
      <c r="L42" s="51"/>
      <c r="M42" s="32"/>
      <c r="N42" s="51"/>
      <c r="O42" s="53"/>
      <c r="P42" s="54"/>
      <c r="Q42" s="54">
        <f>Q24+Q30+Q36+Q6+Q12+Q18</f>
        <v>42406892.009999998</v>
      </c>
      <c r="R42" s="54"/>
      <c r="S42" s="54">
        <f>S24+S30+S36+S6+S12+S18</f>
        <v>31827223.149999999</v>
      </c>
      <c r="T42" s="54">
        <f>T24+T30+T36+T6+T12+T18</f>
        <v>23024922.199999999</v>
      </c>
    </row>
    <row r="43" spans="1:22" x14ac:dyDescent="0.25">
      <c r="Q43" s="55"/>
    </row>
  </sheetData>
  <mergeCells count="333">
    <mergeCell ref="J38:J39"/>
    <mergeCell ref="J28:J29"/>
    <mergeCell ref="J18:J19"/>
    <mergeCell ref="J24:J25"/>
    <mergeCell ref="L8:L9"/>
    <mergeCell ref="L20:L21"/>
    <mergeCell ref="L24:L25"/>
    <mergeCell ref="L38:L39"/>
    <mergeCell ref="L40:L41"/>
    <mergeCell ref="L30:L31"/>
    <mergeCell ref="L34:L35"/>
    <mergeCell ref="L14:L15"/>
    <mergeCell ref="K38:K39"/>
    <mergeCell ref="K8:K9"/>
    <mergeCell ref="K18:K19"/>
    <mergeCell ref="K22:K23"/>
    <mergeCell ref="K26:K27"/>
    <mergeCell ref="K30:K31"/>
    <mergeCell ref="K34:K35"/>
    <mergeCell ref="K12:K13"/>
    <mergeCell ref="K40:K41"/>
    <mergeCell ref="K10:K11"/>
    <mergeCell ref="K16:K17"/>
    <mergeCell ref="K20:K21"/>
    <mergeCell ref="K24:K25"/>
    <mergeCell ref="K28:K29"/>
    <mergeCell ref="K32:K33"/>
    <mergeCell ref="K36:K37"/>
    <mergeCell ref="K14:K15"/>
    <mergeCell ref="L36:L37"/>
    <mergeCell ref="L28:L29"/>
    <mergeCell ref="L32:L33"/>
    <mergeCell ref="L10:L11"/>
    <mergeCell ref="L16:L17"/>
    <mergeCell ref="L12:L13"/>
    <mergeCell ref="I6:I7"/>
    <mergeCell ref="I8:I9"/>
    <mergeCell ref="I10:I11"/>
    <mergeCell ref="I12:I13"/>
    <mergeCell ref="I14:I15"/>
    <mergeCell ref="I16:I17"/>
    <mergeCell ref="I18:I19"/>
    <mergeCell ref="I20:I21"/>
    <mergeCell ref="I26:I27"/>
    <mergeCell ref="I28:I29"/>
    <mergeCell ref="I24:I25"/>
    <mergeCell ref="I32:I33"/>
    <mergeCell ref="I36:I37"/>
    <mergeCell ref="J36:J37"/>
    <mergeCell ref="J32:J33"/>
    <mergeCell ref="J14:J15"/>
    <mergeCell ref="J8:J9"/>
    <mergeCell ref="M8:M9"/>
    <mergeCell ref="O3:O4"/>
    <mergeCell ref="M3:M4"/>
    <mergeCell ref="M12:M13"/>
    <mergeCell ref="N20:N21"/>
    <mergeCell ref="N18:N19"/>
    <mergeCell ref="O6:O7"/>
    <mergeCell ref="O36:O37"/>
    <mergeCell ref="M40:M41"/>
    <mergeCell ref="M36:M37"/>
    <mergeCell ref="M32:M33"/>
    <mergeCell ref="M28:M29"/>
    <mergeCell ref="M24:M25"/>
    <mergeCell ref="M20:M21"/>
    <mergeCell ref="M16:M17"/>
    <mergeCell ref="M38:M39"/>
    <mergeCell ref="M6:M7"/>
    <mergeCell ref="M18:M19"/>
    <mergeCell ref="M22:M23"/>
    <mergeCell ref="M26:M27"/>
    <mergeCell ref="M30:M31"/>
    <mergeCell ref="M34:M35"/>
    <mergeCell ref="M14:M15"/>
    <mergeCell ref="O40:O41"/>
    <mergeCell ref="O38:O39"/>
    <mergeCell ref="O20:O21"/>
    <mergeCell ref="O14:O15"/>
    <mergeCell ref="O22:O23"/>
    <mergeCell ref="O26:O27"/>
    <mergeCell ref="O30:O31"/>
    <mergeCell ref="O12:O13"/>
    <mergeCell ref="N12:N13"/>
    <mergeCell ref="R34:R35"/>
    <mergeCell ref="R38:R39"/>
    <mergeCell ref="O2:P2"/>
    <mergeCell ref="P10:P11"/>
    <mergeCell ref="O10:O11"/>
    <mergeCell ref="P16:P17"/>
    <mergeCell ref="P12:P13"/>
    <mergeCell ref="P8:P9"/>
    <mergeCell ref="P3:P4"/>
    <mergeCell ref="P14:P15"/>
    <mergeCell ref="O16:O17"/>
    <mergeCell ref="O18:O19"/>
    <mergeCell ref="O24:O25"/>
    <mergeCell ref="O28:O29"/>
    <mergeCell ref="O32:O33"/>
    <mergeCell ref="O34:O35"/>
    <mergeCell ref="O8:O9"/>
    <mergeCell ref="Q2:R2"/>
    <mergeCell ref="Q40:Q41"/>
    <mergeCell ref="Q38:Q39"/>
    <mergeCell ref="Q36:Q37"/>
    <mergeCell ref="Q34:Q35"/>
    <mergeCell ref="Q30:Q31"/>
    <mergeCell ref="Q26:Q27"/>
    <mergeCell ref="Q32:Q33"/>
    <mergeCell ref="Q28:Q29"/>
    <mergeCell ref="Q24:Q25"/>
    <mergeCell ref="Q22:Q23"/>
    <mergeCell ref="Q18:Q19"/>
    <mergeCell ref="Q16:Q17"/>
    <mergeCell ref="Q14:Q15"/>
    <mergeCell ref="Q20:Q21"/>
    <mergeCell ref="Q6:Q7"/>
    <mergeCell ref="Q3:Q4"/>
    <mergeCell ref="R24:R25"/>
    <mergeCell ref="R26:R27"/>
    <mergeCell ref="R28:R29"/>
    <mergeCell ref="R30:R31"/>
    <mergeCell ref="R32:R33"/>
    <mergeCell ref="R36:R37"/>
    <mergeCell ref="R40:R41"/>
    <mergeCell ref="Q8:Q9"/>
    <mergeCell ref="Q10:Q11"/>
    <mergeCell ref="R3:R4"/>
    <mergeCell ref="R6:R7"/>
    <mergeCell ref="Q12:Q13"/>
    <mergeCell ref="R10:R11"/>
    <mergeCell ref="R14:R15"/>
    <mergeCell ref="R16:R17"/>
    <mergeCell ref="R20:R21"/>
    <mergeCell ref="R8:R9"/>
    <mergeCell ref="R18:R19"/>
    <mergeCell ref="R12:R13"/>
    <mergeCell ref="N40:N41"/>
    <mergeCell ref="N30:N31"/>
    <mergeCell ref="N36:N37"/>
    <mergeCell ref="N38:N39"/>
    <mergeCell ref="N6:N7"/>
    <mergeCell ref="N8:N9"/>
    <mergeCell ref="N10:N11"/>
    <mergeCell ref="N3:N4"/>
    <mergeCell ref="S40:S41"/>
    <mergeCell ref="S34:S35"/>
    <mergeCell ref="S22:S23"/>
    <mergeCell ref="S3:S4"/>
    <mergeCell ref="S20:S21"/>
    <mergeCell ref="S6:S7"/>
    <mergeCell ref="S26:S27"/>
    <mergeCell ref="S36:S37"/>
    <mergeCell ref="S30:S31"/>
    <mergeCell ref="S18:S19"/>
    <mergeCell ref="S10:S11"/>
    <mergeCell ref="S38:S39"/>
    <mergeCell ref="S32:S33"/>
    <mergeCell ref="S14:S15"/>
    <mergeCell ref="S12:S13"/>
    <mergeCell ref="S8:S9"/>
    <mergeCell ref="P6:P7"/>
    <mergeCell ref="P30:P31"/>
    <mergeCell ref="P36:P37"/>
    <mergeCell ref="N14:N15"/>
    <mergeCell ref="N16:N17"/>
    <mergeCell ref="N22:N23"/>
    <mergeCell ref="N24:N25"/>
    <mergeCell ref="N26:N27"/>
    <mergeCell ref="N28:N29"/>
    <mergeCell ref="N34:N35"/>
    <mergeCell ref="N32:N33"/>
    <mergeCell ref="P40:P41"/>
    <mergeCell ref="P38:P39"/>
    <mergeCell ref="P34:P35"/>
    <mergeCell ref="P32:P33"/>
    <mergeCell ref="P18:P19"/>
    <mergeCell ref="P24:P25"/>
    <mergeCell ref="P28:P29"/>
    <mergeCell ref="P26:P27"/>
    <mergeCell ref="P22:P23"/>
    <mergeCell ref="P20:P21"/>
    <mergeCell ref="T8:T9"/>
    <mergeCell ref="T6:T7"/>
    <mergeCell ref="T3:T4"/>
    <mergeCell ref="S2:T2"/>
    <mergeCell ref="T26:T27"/>
    <mergeCell ref="T32:T33"/>
    <mergeCell ref="T34:T35"/>
    <mergeCell ref="T40:T41"/>
    <mergeCell ref="T36:T37"/>
    <mergeCell ref="T12:T13"/>
    <mergeCell ref="T28:T29"/>
    <mergeCell ref="T38:T39"/>
    <mergeCell ref="T14:T15"/>
    <mergeCell ref="T24:T25"/>
    <mergeCell ref="T30:T31"/>
    <mergeCell ref="T22:T23"/>
    <mergeCell ref="S16:S17"/>
    <mergeCell ref="S28:S29"/>
    <mergeCell ref="S24:S25"/>
    <mergeCell ref="J16:J17"/>
    <mergeCell ref="J20:J21"/>
    <mergeCell ref="J22:J23"/>
    <mergeCell ref="I22:I23"/>
    <mergeCell ref="J26:J27"/>
    <mergeCell ref="T20:T21"/>
    <mergeCell ref="T18:T19"/>
    <mergeCell ref="T16:T17"/>
    <mergeCell ref="T10:T11"/>
    <mergeCell ref="R22:R23"/>
    <mergeCell ref="M10:M11"/>
    <mergeCell ref="L18:L19"/>
    <mergeCell ref="L22:L23"/>
    <mergeCell ref="L26:L27"/>
    <mergeCell ref="E6:E7"/>
    <mergeCell ref="F6:F7"/>
    <mergeCell ref="J6:J7"/>
    <mergeCell ref="K6:K7"/>
    <mergeCell ref="H2:N2"/>
    <mergeCell ref="L3:L4"/>
    <mergeCell ref="J3:K3"/>
    <mergeCell ref="D2:D4"/>
    <mergeCell ref="F2:G2"/>
    <mergeCell ref="E2:E4"/>
    <mergeCell ref="F3:F4"/>
    <mergeCell ref="H3:I3"/>
    <mergeCell ref="H6:H7"/>
    <mergeCell ref="L6:L7"/>
    <mergeCell ref="I30:I31"/>
    <mergeCell ref="J30:J31"/>
    <mergeCell ref="J40:J41"/>
    <mergeCell ref="J34:J35"/>
    <mergeCell ref="F10:F11"/>
    <mergeCell ref="E8:E9"/>
    <mergeCell ref="F8:F9"/>
    <mergeCell ref="J12:J13"/>
    <mergeCell ref="J10:J11"/>
    <mergeCell ref="H18:H19"/>
    <mergeCell ref="H38:H39"/>
    <mergeCell ref="H28:H29"/>
    <mergeCell ref="H24:H25"/>
    <mergeCell ref="H10:H11"/>
    <mergeCell ref="H14:H15"/>
    <mergeCell ref="H32:H33"/>
    <mergeCell ref="H20:H21"/>
    <mergeCell ref="H40:H41"/>
    <mergeCell ref="H30:H31"/>
    <mergeCell ref="H26:H27"/>
    <mergeCell ref="H22:H23"/>
    <mergeCell ref="H8:H9"/>
    <mergeCell ref="H12:H13"/>
    <mergeCell ref="H16:H17"/>
    <mergeCell ref="E38:E41"/>
    <mergeCell ref="F40:F41"/>
    <mergeCell ref="F38:F39"/>
    <mergeCell ref="G40:G41"/>
    <mergeCell ref="F36:F37"/>
    <mergeCell ref="G36:G37"/>
    <mergeCell ref="I40:I41"/>
    <mergeCell ref="I38:I39"/>
    <mergeCell ref="I34:I35"/>
    <mergeCell ref="H36:H37"/>
    <mergeCell ref="H34:H35"/>
    <mergeCell ref="G8:G9"/>
    <mergeCell ref="G3:G4"/>
    <mergeCell ref="G28:G29"/>
    <mergeCell ref="G20:G21"/>
    <mergeCell ref="G26:G27"/>
    <mergeCell ref="G16:G17"/>
    <mergeCell ref="G34:G35"/>
    <mergeCell ref="G18:G19"/>
    <mergeCell ref="G22:G23"/>
    <mergeCell ref="G6:G7"/>
    <mergeCell ref="G24:G25"/>
    <mergeCell ref="G32:G33"/>
    <mergeCell ref="G10:G11"/>
    <mergeCell ref="F18:F19"/>
    <mergeCell ref="F16:F17"/>
    <mergeCell ref="F14:F15"/>
    <mergeCell ref="F12:F13"/>
    <mergeCell ref="F20:F21"/>
    <mergeCell ref="G12:G13"/>
    <mergeCell ref="G30:G31"/>
    <mergeCell ref="G38:G39"/>
    <mergeCell ref="G14:G15"/>
    <mergeCell ref="E22:E23"/>
    <mergeCell ref="E24:E25"/>
    <mergeCell ref="E26:E27"/>
    <mergeCell ref="E28:E29"/>
    <mergeCell ref="E30:E31"/>
    <mergeCell ref="E32:E35"/>
    <mergeCell ref="E36:E37"/>
    <mergeCell ref="F34:F35"/>
    <mergeCell ref="F32:F33"/>
    <mergeCell ref="F30:F31"/>
    <mergeCell ref="F28:F29"/>
    <mergeCell ref="F26:F27"/>
    <mergeCell ref="F24:F25"/>
    <mergeCell ref="F22:F23"/>
    <mergeCell ref="C12:C13"/>
    <mergeCell ref="C8:C9"/>
    <mergeCell ref="C14:C15"/>
    <mergeCell ref="E10:E11"/>
    <mergeCell ref="E12:E13"/>
    <mergeCell ref="E14:E15"/>
    <mergeCell ref="E16:E17"/>
    <mergeCell ref="E18:E19"/>
    <mergeCell ref="E20:E21"/>
    <mergeCell ref="A2:A4"/>
    <mergeCell ref="A6:A11"/>
    <mergeCell ref="A12:A17"/>
    <mergeCell ref="A18:A23"/>
    <mergeCell ref="A24:A29"/>
    <mergeCell ref="A30:A35"/>
    <mergeCell ref="A36:A41"/>
    <mergeCell ref="B2:B4"/>
    <mergeCell ref="C40:C41"/>
    <mergeCell ref="C24:C25"/>
    <mergeCell ref="C18:C19"/>
    <mergeCell ref="C16:C17"/>
    <mergeCell ref="C10:C11"/>
    <mergeCell ref="C20:C21"/>
    <mergeCell ref="C2:C4"/>
    <mergeCell ref="C36:C37"/>
    <mergeCell ref="C32:C33"/>
    <mergeCell ref="C30:C31"/>
    <mergeCell ref="C34:C35"/>
    <mergeCell ref="C38:C39"/>
    <mergeCell ref="C28:C29"/>
    <mergeCell ref="C26:C27"/>
    <mergeCell ref="C22:C23"/>
    <mergeCell ref="C6:C7"/>
  </mergeCells>
  <hyperlinks>
    <hyperlink ref="G3" r:id="rId1" display="http://internet.garant.ru/document/redirect/179222/0"/>
  </hyperlinks>
  <pageMargins left="0" right="0" top="0.74803149606299213" bottom="0.35433070866141736" header="0.31496062992125984" footer="0"/>
  <pageSetup paperSize="9" scale="72" fitToHeight="0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10.7109375" defaultRowHeight="15" x14ac:dyDescent="0.25"/>
  <cols>
    <col min="1" max="1" width="10.7109375" style="36" bestFit="1" customWidth="1"/>
    <col min="2" max="2" width="21.5703125" style="36" customWidth="1"/>
    <col min="3" max="3" width="10.7109375" style="36" bestFit="1" customWidth="1"/>
    <col min="4" max="4" width="9.7109375" style="36" customWidth="1"/>
    <col min="5" max="5" width="7" style="36" customWidth="1"/>
    <col min="6" max="6" width="7.42578125" style="36" customWidth="1"/>
    <col min="7" max="7" width="6.5703125" style="36" customWidth="1"/>
    <col min="8" max="8" width="8.5703125" style="36" customWidth="1"/>
    <col min="9" max="9" width="7.5703125" style="36" customWidth="1"/>
    <col min="10" max="10" width="9.140625" style="36" customWidth="1"/>
    <col min="11" max="11" width="8.42578125" style="36" customWidth="1"/>
    <col min="12" max="12" width="7.140625" style="36" customWidth="1"/>
    <col min="13" max="13" width="9.7109375" style="36" customWidth="1"/>
    <col min="14" max="14" width="9.28515625" style="36" customWidth="1"/>
    <col min="15" max="15" width="9.85546875" style="36" customWidth="1"/>
    <col min="16" max="16" width="9" style="36" customWidth="1"/>
    <col min="17" max="17" width="8.42578125" style="36" customWidth="1"/>
    <col min="18" max="18" width="9.140625" style="36" customWidth="1"/>
    <col min="19" max="19" width="10.7109375" style="36" bestFit="1" customWidth="1"/>
    <col min="20" max="16384" width="10.7109375" style="36"/>
  </cols>
  <sheetData>
    <row r="1" spans="1:18" ht="15.75" x14ac:dyDescent="0.25">
      <c r="B1" s="9"/>
      <c r="C1" s="9"/>
      <c r="D1" s="9"/>
      <c r="E1" s="9"/>
      <c r="F1" s="9"/>
      <c r="G1" s="9" t="s">
        <v>86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99" t="s">
        <v>87</v>
      </c>
      <c r="B2" s="199" t="s">
        <v>255</v>
      </c>
      <c r="C2" s="199" t="s">
        <v>89</v>
      </c>
      <c r="D2" s="199" t="s">
        <v>90</v>
      </c>
      <c r="E2" s="199" t="s">
        <v>256</v>
      </c>
      <c r="F2" s="202"/>
      <c r="G2" s="110" t="s">
        <v>132</v>
      </c>
      <c r="H2" s="151"/>
      <c r="I2" s="151"/>
      <c r="J2" s="151"/>
      <c r="K2" s="151"/>
      <c r="L2" s="111"/>
      <c r="M2" s="110" t="s">
        <v>93</v>
      </c>
      <c r="N2" s="111"/>
      <c r="O2" s="110" t="s">
        <v>133</v>
      </c>
      <c r="P2" s="111"/>
      <c r="Q2" s="110" t="s">
        <v>134</v>
      </c>
      <c r="R2" s="111"/>
    </row>
    <row r="3" spans="1:18" x14ac:dyDescent="0.25">
      <c r="A3" s="200"/>
      <c r="B3" s="200"/>
      <c r="C3" s="200"/>
      <c r="D3" s="200"/>
      <c r="E3" s="199" t="s">
        <v>96</v>
      </c>
      <c r="F3" s="199" t="s">
        <v>97</v>
      </c>
      <c r="G3" s="152" t="s">
        <v>98</v>
      </c>
      <c r="H3" s="154"/>
      <c r="I3" s="152" t="s">
        <v>99</v>
      </c>
      <c r="J3" s="154"/>
      <c r="K3" s="152" t="s">
        <v>100</v>
      </c>
      <c r="L3" s="152" t="s">
        <v>101</v>
      </c>
      <c r="M3" s="152" t="s">
        <v>102</v>
      </c>
      <c r="N3" s="152" t="s">
        <v>103</v>
      </c>
      <c r="O3" s="152" t="s">
        <v>104</v>
      </c>
      <c r="P3" s="152" t="s">
        <v>105</v>
      </c>
      <c r="Q3" s="152" t="s">
        <v>106</v>
      </c>
      <c r="R3" s="152" t="s">
        <v>107</v>
      </c>
    </row>
    <row r="4" spans="1:18" ht="29.25" customHeight="1" x14ac:dyDescent="0.25">
      <c r="A4" s="201"/>
      <c r="B4" s="201"/>
      <c r="C4" s="201"/>
      <c r="D4" s="201"/>
      <c r="E4" s="201"/>
      <c r="F4" s="201"/>
      <c r="G4" s="37" t="s">
        <v>135</v>
      </c>
      <c r="H4" s="37" t="s">
        <v>109</v>
      </c>
      <c r="I4" s="37" t="s">
        <v>135</v>
      </c>
      <c r="J4" s="37" t="s">
        <v>109</v>
      </c>
      <c r="K4" s="153"/>
      <c r="L4" s="153"/>
      <c r="M4" s="153"/>
      <c r="N4" s="153"/>
      <c r="O4" s="153"/>
      <c r="P4" s="153"/>
      <c r="Q4" s="153"/>
      <c r="R4" s="153"/>
    </row>
    <row r="5" spans="1:18" x14ac:dyDescent="0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</row>
    <row r="6" spans="1:18" ht="31.5" x14ac:dyDescent="0.25">
      <c r="A6" s="140" t="s">
        <v>136</v>
      </c>
      <c r="B6" s="39" t="s">
        <v>111</v>
      </c>
      <c r="C6" s="39"/>
      <c r="D6" s="110" t="s">
        <v>112</v>
      </c>
      <c r="E6" s="110" t="s">
        <v>113</v>
      </c>
      <c r="F6" s="110">
        <v>744</v>
      </c>
      <c r="G6" s="147">
        <v>90</v>
      </c>
      <c r="H6" s="147">
        <v>90</v>
      </c>
      <c r="I6" s="147">
        <v>0</v>
      </c>
      <c r="J6" s="147">
        <v>0</v>
      </c>
      <c r="K6" s="147"/>
      <c r="L6" s="110" t="s">
        <v>112</v>
      </c>
      <c r="M6" s="155">
        <v>46022</v>
      </c>
      <c r="N6" s="155">
        <f>M6</f>
        <v>46022</v>
      </c>
      <c r="O6" s="147">
        <v>272115.53000000003</v>
      </c>
      <c r="P6" s="110" t="s">
        <v>114</v>
      </c>
      <c r="Q6" s="147">
        <v>0</v>
      </c>
      <c r="R6" s="147">
        <v>0</v>
      </c>
    </row>
    <row r="7" spans="1:18" ht="67.5" x14ac:dyDescent="0.25">
      <c r="A7" s="141"/>
      <c r="B7" s="40" t="s">
        <v>254</v>
      </c>
      <c r="C7" s="40"/>
      <c r="D7" s="139"/>
      <c r="E7" s="139"/>
      <c r="F7" s="139"/>
      <c r="G7" s="148"/>
      <c r="H7" s="148"/>
      <c r="I7" s="148"/>
      <c r="J7" s="148"/>
      <c r="K7" s="148"/>
      <c r="L7" s="139"/>
      <c r="M7" s="156"/>
      <c r="N7" s="156"/>
      <c r="O7" s="148"/>
      <c r="P7" s="139"/>
      <c r="Q7" s="148"/>
      <c r="R7" s="148"/>
    </row>
    <row r="8" spans="1:18" x14ac:dyDescent="0.25">
      <c r="A8" s="141"/>
      <c r="B8" s="41" t="s">
        <v>116</v>
      </c>
      <c r="C8" s="42" t="s">
        <v>117</v>
      </c>
      <c r="D8" s="110" t="s">
        <v>138</v>
      </c>
      <c r="E8" s="110" t="s">
        <v>119</v>
      </c>
      <c r="F8" s="110">
        <v>796</v>
      </c>
      <c r="G8" s="110" t="s">
        <v>112</v>
      </c>
      <c r="H8" s="110">
        <v>1</v>
      </c>
      <c r="I8" s="110" t="s">
        <v>112</v>
      </c>
      <c r="J8" s="110">
        <v>1</v>
      </c>
      <c r="K8" s="110"/>
      <c r="L8" s="110" t="s">
        <v>112</v>
      </c>
      <c r="M8" s="182">
        <v>45777</v>
      </c>
      <c r="N8" s="155">
        <v>45770</v>
      </c>
      <c r="O8" s="110" t="s">
        <v>114</v>
      </c>
      <c r="P8" s="110" t="s">
        <v>114</v>
      </c>
      <c r="Q8" s="110" t="s">
        <v>114</v>
      </c>
      <c r="R8" s="110" t="s">
        <v>114</v>
      </c>
    </row>
    <row r="9" spans="1:18" ht="78.75" x14ac:dyDescent="0.25">
      <c r="A9" s="141"/>
      <c r="B9" s="80" t="s">
        <v>162</v>
      </c>
      <c r="C9" s="43"/>
      <c r="D9" s="138"/>
      <c r="E9" s="139"/>
      <c r="F9" s="139"/>
      <c r="G9" s="139"/>
      <c r="H9" s="139"/>
      <c r="I9" s="139"/>
      <c r="J9" s="139"/>
      <c r="K9" s="139"/>
      <c r="L9" s="139"/>
      <c r="M9" s="183"/>
      <c r="N9" s="156"/>
      <c r="O9" s="139"/>
      <c r="P9" s="139"/>
      <c r="Q9" s="139"/>
      <c r="R9" s="139"/>
    </row>
    <row r="10" spans="1:18" x14ac:dyDescent="0.25">
      <c r="A10" s="141"/>
      <c r="B10" s="82" t="s">
        <v>163</v>
      </c>
      <c r="C10" s="44" t="s">
        <v>122</v>
      </c>
      <c r="D10" s="138"/>
      <c r="E10" s="110" t="s">
        <v>123</v>
      </c>
      <c r="F10" s="110">
        <v>383</v>
      </c>
      <c r="G10" s="147" t="s">
        <v>112</v>
      </c>
      <c r="H10" s="147">
        <v>0</v>
      </c>
      <c r="I10" s="149" t="s">
        <v>112</v>
      </c>
      <c r="J10" s="147">
        <v>0</v>
      </c>
      <c r="K10" s="147"/>
      <c r="L10" s="110" t="s">
        <v>112</v>
      </c>
      <c r="M10" s="155">
        <v>46022</v>
      </c>
      <c r="N10" s="155">
        <f>M10</f>
        <v>46022</v>
      </c>
      <c r="O10" s="110" t="s">
        <v>114</v>
      </c>
      <c r="P10" s="110" t="s">
        <v>114</v>
      </c>
      <c r="Q10" s="110" t="s">
        <v>114</v>
      </c>
      <c r="R10" s="110" t="s">
        <v>114</v>
      </c>
    </row>
    <row r="11" spans="1:18" x14ac:dyDescent="0.25">
      <c r="A11" s="142"/>
      <c r="B11" s="80" t="s">
        <v>124</v>
      </c>
      <c r="C11" s="40"/>
      <c r="D11" s="139"/>
      <c r="E11" s="139"/>
      <c r="F11" s="139"/>
      <c r="G11" s="148"/>
      <c r="H11" s="148"/>
      <c r="I11" s="150"/>
      <c r="J11" s="148"/>
      <c r="K11" s="148"/>
      <c r="L11" s="139"/>
      <c r="M11" s="156"/>
      <c r="N11" s="156"/>
      <c r="O11" s="139"/>
      <c r="P11" s="139"/>
      <c r="Q11" s="139"/>
      <c r="R11" s="139"/>
    </row>
    <row r="12" spans="1:18" x14ac:dyDescent="0.25">
      <c r="A12" s="50" t="s">
        <v>129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3"/>
      <c r="N12" s="54"/>
      <c r="O12" s="54">
        <f>O6</f>
        <v>272115.53000000003</v>
      </c>
      <c r="P12" s="54"/>
      <c r="Q12" s="54">
        <f>Q6</f>
        <v>0</v>
      </c>
      <c r="R12" s="54">
        <f>R6</f>
        <v>0</v>
      </c>
    </row>
  </sheetData>
  <mergeCells count="66">
    <mergeCell ref="A2:A4"/>
    <mergeCell ref="B2:B4"/>
    <mergeCell ref="E3:E4"/>
    <mergeCell ref="G3:H3"/>
    <mergeCell ref="F3:F4"/>
    <mergeCell ref="C2:C4"/>
    <mergeCell ref="D2:D4"/>
    <mergeCell ref="E2:F2"/>
    <mergeCell ref="N3:N4"/>
    <mergeCell ref="M2:N2"/>
    <mergeCell ref="M3:M4"/>
    <mergeCell ref="L3:L4"/>
    <mergeCell ref="K3:K4"/>
    <mergeCell ref="G2:L2"/>
    <mergeCell ref="I3:J3"/>
    <mergeCell ref="Q2:R2"/>
    <mergeCell ref="R3:R4"/>
    <mergeCell ref="Q3:Q4"/>
    <mergeCell ref="P3:P4"/>
    <mergeCell ref="O2:P2"/>
    <mergeCell ref="O3:O4"/>
    <mergeCell ref="N6:N7"/>
    <mergeCell ref="O6:O7"/>
    <mergeCell ref="P6:P7"/>
    <mergeCell ref="Q6:Q7"/>
    <mergeCell ref="R6:R7"/>
    <mergeCell ref="N10:N11"/>
    <mergeCell ref="M10:M11"/>
    <mergeCell ref="A6:A11"/>
    <mergeCell ref="D8:D11"/>
    <mergeCell ref="E10:E11"/>
    <mergeCell ref="F10:F11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H10:H11"/>
    <mergeCell ref="G10:G11"/>
    <mergeCell ref="L10:L11"/>
    <mergeCell ref="K10:K11"/>
    <mergeCell ref="J10:J11"/>
    <mergeCell ref="I10:I11"/>
    <mergeCell ref="O8:O9"/>
    <mergeCell ref="P8:P9"/>
    <mergeCell ref="Q8:Q9"/>
    <mergeCell ref="R10:R11"/>
    <mergeCell ref="R8:R9"/>
    <mergeCell ref="Q10:Q11"/>
    <mergeCell ref="P10:P11"/>
    <mergeCell ref="O10:O11"/>
    <mergeCell ref="J8:J9"/>
    <mergeCell ref="K8:K9"/>
    <mergeCell ref="L8:L9"/>
    <mergeCell ref="M8:M9"/>
    <mergeCell ref="N8:N9"/>
    <mergeCell ref="E8:E9"/>
    <mergeCell ref="F8:F9"/>
    <mergeCell ref="G8:G9"/>
    <mergeCell ref="H8:H9"/>
    <mergeCell ref="I8:I9"/>
  </mergeCells>
  <hyperlinks>
    <hyperlink ref="F3" r:id="rId1" display="http://internet.garant.ru/document/redirect/179222/0"/>
  </hyperlinks>
  <pageMargins left="0.39370077848434398" right="0.39370077848434398" top="0.590551137924194" bottom="0.590551137924194" header="0.51181101799011197" footer="0.51181101799011197"/>
  <pageSetup paperSize="9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ColWidth="9.140625" defaultRowHeight="12.75" x14ac:dyDescent="0.2"/>
  <cols>
    <col min="1" max="1" width="14.85546875" style="56" customWidth="1"/>
    <col min="2" max="2" width="29.5703125" style="56" customWidth="1"/>
    <col min="3" max="3" width="10.85546875" style="56" hidden="1" customWidth="1"/>
    <col min="4" max="4" width="14.5703125" style="56" customWidth="1"/>
    <col min="5" max="5" width="13.140625" style="56" customWidth="1"/>
    <col min="6" max="6" width="7.28515625" style="56" customWidth="1"/>
    <col min="7" max="7" width="5.85546875" style="56" customWidth="1"/>
    <col min="8" max="8" width="8.7109375" style="56" customWidth="1"/>
    <col min="9" max="9" width="9.140625" style="56" customWidth="1"/>
    <col min="10" max="10" width="8.140625" style="56" customWidth="1"/>
    <col min="11" max="12" width="9.140625" style="56" bestFit="1" customWidth="1"/>
    <col min="13" max="13" width="7.5703125" style="56" hidden="1" customWidth="1"/>
    <col min="14" max="14" width="7.5703125" style="56" customWidth="1"/>
    <col min="15" max="17" width="10.140625" style="56" customWidth="1"/>
    <col min="18" max="18" width="9.140625" style="56" customWidth="1"/>
    <col min="19" max="19" width="10.5703125" style="56" customWidth="1"/>
    <col min="20" max="20" width="10.7109375" style="56" customWidth="1"/>
    <col min="21" max="21" width="9.140625" style="56" bestFit="1" customWidth="1"/>
    <col min="22" max="16384" width="9.140625" style="56"/>
  </cols>
  <sheetData>
    <row r="1" spans="1:20" x14ac:dyDescent="0.2">
      <c r="B1" s="57"/>
      <c r="C1" s="57"/>
      <c r="D1" s="57"/>
      <c r="E1" s="57"/>
      <c r="F1" s="57"/>
      <c r="G1" s="57"/>
      <c r="H1" s="57" t="s">
        <v>86</v>
      </c>
      <c r="I1" s="57"/>
      <c r="J1" s="57"/>
      <c r="K1" s="57"/>
      <c r="L1" s="57"/>
      <c r="M1" s="57"/>
      <c r="N1" s="57"/>
      <c r="O1" s="57"/>
      <c r="P1" s="57">
        <v>2008</v>
      </c>
      <c r="Q1" s="57"/>
      <c r="R1" s="57"/>
      <c r="S1" s="57"/>
      <c r="T1" s="57"/>
    </row>
    <row r="2" spans="1:20" ht="70.5" customHeight="1" x14ac:dyDescent="0.2">
      <c r="A2" s="123" t="s">
        <v>87</v>
      </c>
      <c r="B2" s="123" t="s">
        <v>88</v>
      </c>
      <c r="C2" s="123" t="s">
        <v>89</v>
      </c>
      <c r="D2" s="123" t="s">
        <v>89</v>
      </c>
      <c r="E2" s="123" t="s">
        <v>90</v>
      </c>
      <c r="F2" s="123" t="s">
        <v>91</v>
      </c>
      <c r="G2" s="128"/>
      <c r="H2" s="123" t="s">
        <v>92</v>
      </c>
      <c r="I2" s="130"/>
      <c r="J2" s="130"/>
      <c r="K2" s="130"/>
      <c r="L2" s="130"/>
      <c r="M2" s="130"/>
      <c r="N2" s="128"/>
      <c r="O2" s="123" t="s">
        <v>93</v>
      </c>
      <c r="P2" s="128"/>
      <c r="Q2" s="123" t="s">
        <v>94</v>
      </c>
      <c r="R2" s="128"/>
      <c r="S2" s="123" t="s">
        <v>95</v>
      </c>
      <c r="T2" s="128"/>
    </row>
    <row r="3" spans="1:20" ht="15" customHeight="1" x14ac:dyDescent="0.2">
      <c r="A3" s="124"/>
      <c r="B3" s="124"/>
      <c r="C3" s="124"/>
      <c r="D3" s="124"/>
      <c r="E3" s="124"/>
      <c r="F3" s="126" t="s">
        <v>96</v>
      </c>
      <c r="G3" s="123" t="s">
        <v>97</v>
      </c>
      <c r="H3" s="126" t="s">
        <v>98</v>
      </c>
      <c r="I3" s="129"/>
      <c r="J3" s="126" t="s">
        <v>99</v>
      </c>
      <c r="K3" s="129"/>
      <c r="L3" s="126" t="s">
        <v>100</v>
      </c>
      <c r="M3" s="126" t="s">
        <v>101</v>
      </c>
      <c r="N3" s="126" t="s">
        <v>101</v>
      </c>
      <c r="O3" s="126" t="s">
        <v>102</v>
      </c>
      <c r="P3" s="126" t="s">
        <v>103</v>
      </c>
      <c r="Q3" s="126" t="s">
        <v>104</v>
      </c>
      <c r="R3" s="126" t="s">
        <v>105</v>
      </c>
      <c r="S3" s="126" t="s">
        <v>106</v>
      </c>
      <c r="T3" s="126" t="s">
        <v>107</v>
      </c>
    </row>
    <row r="4" spans="1:20" ht="22.5" x14ac:dyDescent="0.2">
      <c r="A4" s="125"/>
      <c r="B4" s="125"/>
      <c r="C4" s="125"/>
      <c r="D4" s="125"/>
      <c r="E4" s="125"/>
      <c r="F4" s="127"/>
      <c r="G4" s="125"/>
      <c r="H4" s="19" t="s">
        <v>135</v>
      </c>
      <c r="I4" s="19" t="s">
        <v>109</v>
      </c>
      <c r="J4" s="19" t="s">
        <v>135</v>
      </c>
      <c r="K4" s="19" t="s">
        <v>109</v>
      </c>
      <c r="L4" s="127"/>
      <c r="M4" s="127"/>
      <c r="N4" s="127"/>
      <c r="O4" s="127"/>
      <c r="P4" s="127"/>
      <c r="Q4" s="127"/>
      <c r="R4" s="127"/>
      <c r="S4" s="127"/>
      <c r="T4" s="127"/>
    </row>
    <row r="5" spans="1:20" x14ac:dyDescent="0.2">
      <c r="A5" s="18">
        <v>1</v>
      </c>
      <c r="B5" s="18">
        <v>2</v>
      </c>
      <c r="C5" s="18">
        <v>3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12</v>
      </c>
      <c r="O5" s="18">
        <v>13</v>
      </c>
      <c r="P5" s="18">
        <v>14</v>
      </c>
      <c r="Q5" s="18">
        <v>15</v>
      </c>
      <c r="R5" s="18">
        <v>16</v>
      </c>
      <c r="S5" s="18">
        <v>17</v>
      </c>
      <c r="T5" s="18">
        <v>18</v>
      </c>
    </row>
    <row r="6" spans="1:20" ht="26.25" customHeight="1" x14ac:dyDescent="0.2">
      <c r="A6" s="157" t="s">
        <v>142</v>
      </c>
      <c r="B6" s="59" t="s">
        <v>111</v>
      </c>
      <c r="C6" s="164"/>
      <c r="D6" s="60"/>
      <c r="E6" s="164" t="s">
        <v>112</v>
      </c>
      <c r="F6" s="164" t="s">
        <v>113</v>
      </c>
      <c r="G6" s="164">
        <v>744</v>
      </c>
      <c r="H6" s="167">
        <v>90</v>
      </c>
      <c r="I6" s="167">
        <v>90</v>
      </c>
      <c r="J6" s="167">
        <f>T6/S6*100</f>
        <v>100</v>
      </c>
      <c r="K6" s="167">
        <f>J6</f>
        <v>100</v>
      </c>
      <c r="L6" s="167"/>
      <c r="M6" s="164" t="s">
        <v>114</v>
      </c>
      <c r="N6" s="164" t="s">
        <v>112</v>
      </c>
      <c r="O6" s="171">
        <v>45747</v>
      </c>
      <c r="P6" s="171">
        <f>O6</f>
        <v>45747</v>
      </c>
      <c r="Q6" s="169">
        <v>48000</v>
      </c>
      <c r="R6" s="164" t="s">
        <v>114</v>
      </c>
      <c r="S6" s="169">
        <f>Q6</f>
        <v>48000</v>
      </c>
      <c r="T6" s="169">
        <v>48000</v>
      </c>
    </row>
    <row r="7" spans="1:20" ht="51.75" customHeight="1" x14ac:dyDescent="0.2">
      <c r="A7" s="158"/>
      <c r="B7" s="61" t="s">
        <v>150</v>
      </c>
      <c r="C7" s="166"/>
      <c r="D7" s="60"/>
      <c r="E7" s="166"/>
      <c r="F7" s="166"/>
      <c r="G7" s="166"/>
      <c r="H7" s="168"/>
      <c r="I7" s="168"/>
      <c r="J7" s="168"/>
      <c r="K7" s="168"/>
      <c r="L7" s="168"/>
      <c r="M7" s="166"/>
      <c r="N7" s="166"/>
      <c r="O7" s="172"/>
      <c r="P7" s="172"/>
      <c r="Q7" s="170"/>
      <c r="R7" s="166"/>
      <c r="S7" s="170"/>
      <c r="T7" s="170"/>
    </row>
    <row r="8" spans="1:20" ht="21.75" customHeight="1" x14ac:dyDescent="0.2">
      <c r="A8" s="158"/>
      <c r="B8" s="62" t="s">
        <v>116</v>
      </c>
      <c r="C8" s="162"/>
      <c r="D8" s="63" t="s">
        <v>117</v>
      </c>
      <c r="E8" s="164" t="s">
        <v>138</v>
      </c>
      <c r="F8" s="164" t="s">
        <v>119</v>
      </c>
      <c r="G8" s="164">
        <v>796</v>
      </c>
      <c r="H8" s="164" t="s">
        <v>112</v>
      </c>
      <c r="I8" s="167">
        <v>1</v>
      </c>
      <c r="J8" s="164" t="s">
        <v>112</v>
      </c>
      <c r="K8" s="167">
        <v>1</v>
      </c>
      <c r="L8" s="164"/>
      <c r="M8" s="164" t="s">
        <v>114</v>
      </c>
      <c r="N8" s="164" t="s">
        <v>112</v>
      </c>
      <c r="O8" s="171">
        <v>45654</v>
      </c>
      <c r="P8" s="171">
        <v>46016</v>
      </c>
      <c r="Q8" s="164" t="s">
        <v>114</v>
      </c>
      <c r="R8" s="164" t="s">
        <v>114</v>
      </c>
      <c r="S8" s="164" t="s">
        <v>114</v>
      </c>
      <c r="T8" s="164" t="s">
        <v>114</v>
      </c>
    </row>
    <row r="9" spans="1:20" ht="65.25" customHeight="1" x14ac:dyDescent="0.2">
      <c r="A9" s="158"/>
      <c r="B9" s="61" t="s">
        <v>120</v>
      </c>
      <c r="C9" s="163"/>
      <c r="D9" s="64"/>
      <c r="E9" s="165"/>
      <c r="F9" s="166"/>
      <c r="G9" s="166"/>
      <c r="H9" s="166"/>
      <c r="I9" s="168"/>
      <c r="J9" s="166"/>
      <c r="K9" s="168"/>
      <c r="L9" s="166"/>
      <c r="M9" s="166"/>
      <c r="N9" s="166"/>
      <c r="O9" s="172"/>
      <c r="P9" s="172"/>
      <c r="Q9" s="166"/>
      <c r="R9" s="166"/>
      <c r="S9" s="166"/>
      <c r="T9" s="166"/>
    </row>
    <row r="10" spans="1:20" ht="22.5" customHeight="1" x14ac:dyDescent="0.2">
      <c r="A10" s="158"/>
      <c r="B10" s="65" t="s">
        <v>121</v>
      </c>
      <c r="C10" s="160"/>
      <c r="D10" s="58" t="s">
        <v>122</v>
      </c>
      <c r="E10" s="165"/>
      <c r="F10" s="164" t="s">
        <v>123</v>
      </c>
      <c r="G10" s="164">
        <v>383</v>
      </c>
      <c r="H10" s="169" t="s">
        <v>112</v>
      </c>
      <c r="I10" s="169">
        <v>43200</v>
      </c>
      <c r="J10" s="164" t="s">
        <v>114</v>
      </c>
      <c r="K10" s="169">
        <v>48000</v>
      </c>
      <c r="L10" s="164"/>
      <c r="M10" s="164" t="s">
        <v>114</v>
      </c>
      <c r="N10" s="164" t="s">
        <v>112</v>
      </c>
      <c r="O10" s="171">
        <f>O6</f>
        <v>45747</v>
      </c>
      <c r="P10" s="171">
        <v>45695</v>
      </c>
      <c r="Q10" s="164" t="s">
        <v>114</v>
      </c>
      <c r="R10" s="164" t="s">
        <v>114</v>
      </c>
      <c r="S10" s="164" t="s">
        <v>114</v>
      </c>
      <c r="T10" s="164" t="s">
        <v>114</v>
      </c>
    </row>
    <row r="11" spans="1:20" x14ac:dyDescent="0.2">
      <c r="A11" s="159"/>
      <c r="B11" s="66" t="s">
        <v>151</v>
      </c>
      <c r="C11" s="161"/>
      <c r="D11" s="67"/>
      <c r="E11" s="166"/>
      <c r="F11" s="166"/>
      <c r="G11" s="166"/>
      <c r="H11" s="170"/>
      <c r="I11" s="170"/>
      <c r="J11" s="166"/>
      <c r="K11" s="170"/>
      <c r="L11" s="166"/>
      <c r="M11" s="166"/>
      <c r="N11" s="166"/>
      <c r="O11" s="172"/>
      <c r="P11" s="172"/>
      <c r="Q11" s="166"/>
      <c r="R11" s="166"/>
      <c r="S11" s="166"/>
      <c r="T11" s="166"/>
    </row>
    <row r="12" spans="1:20" x14ac:dyDescent="0.2">
      <c r="A12" s="68" t="s">
        <v>129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70"/>
      <c r="P12" s="71"/>
      <c r="Q12" s="71">
        <f>Q6</f>
        <v>48000</v>
      </c>
      <c r="R12" s="71"/>
      <c r="S12" s="71">
        <f>S6</f>
        <v>48000</v>
      </c>
      <c r="T12" s="71">
        <f>T6</f>
        <v>48000</v>
      </c>
    </row>
  </sheetData>
  <mergeCells count="74">
    <mergeCell ref="Q10:Q11"/>
    <mergeCell ref="R10:R11"/>
    <mergeCell ref="S10:S11"/>
    <mergeCell ref="T10:T11"/>
    <mergeCell ref="O10:O11"/>
    <mergeCell ref="N10:N11"/>
    <mergeCell ref="M10:M11"/>
    <mergeCell ref="L10:L11"/>
    <mergeCell ref="P10:P11"/>
    <mergeCell ref="I6:I7"/>
    <mergeCell ref="C6:C7"/>
    <mergeCell ref="F6:F7"/>
    <mergeCell ref="H6:H7"/>
    <mergeCell ref="G6:G7"/>
    <mergeCell ref="E6:E7"/>
    <mergeCell ref="Q8:Q9"/>
    <mergeCell ref="P8:P9"/>
    <mergeCell ref="L6:L7"/>
    <mergeCell ref="K6:K7"/>
    <mergeCell ref="J6:J7"/>
    <mergeCell ref="O8:O9"/>
    <mergeCell ref="N8:N9"/>
    <mergeCell ref="M8:M9"/>
    <mergeCell ref="L8:L9"/>
    <mergeCell ref="R6:R7"/>
    <mergeCell ref="S6:S7"/>
    <mergeCell ref="T6:T7"/>
    <mergeCell ref="T8:T9"/>
    <mergeCell ref="S8:S9"/>
    <mergeCell ref="R8:R9"/>
    <mergeCell ref="M6:M7"/>
    <mergeCell ref="N6:N7"/>
    <mergeCell ref="O6:O7"/>
    <mergeCell ref="P6:P7"/>
    <mergeCell ref="Q6:Q7"/>
    <mergeCell ref="H8:H9"/>
    <mergeCell ref="I8:I9"/>
    <mergeCell ref="J8:J9"/>
    <mergeCell ref="K8:K9"/>
    <mergeCell ref="F10:F11"/>
    <mergeCell ref="G10:G11"/>
    <mergeCell ref="H10:H11"/>
    <mergeCell ref="I10:I11"/>
    <mergeCell ref="J10:J11"/>
    <mergeCell ref="K10:K11"/>
    <mergeCell ref="A2:A4"/>
    <mergeCell ref="A6:A11"/>
    <mergeCell ref="C10:C11"/>
    <mergeCell ref="C8:C9"/>
    <mergeCell ref="S2:T2"/>
    <mergeCell ref="T3:T4"/>
    <mergeCell ref="S3:S4"/>
    <mergeCell ref="Q2:R2"/>
    <mergeCell ref="R3:R4"/>
    <mergeCell ref="Q3:Q4"/>
    <mergeCell ref="O2:P2"/>
    <mergeCell ref="P3:P4"/>
    <mergeCell ref="O3:O4"/>
    <mergeCell ref="E8:E11"/>
    <mergeCell ref="F8:F9"/>
    <mergeCell ref="G8:G9"/>
    <mergeCell ref="H3:I3"/>
    <mergeCell ref="J3:K3"/>
    <mergeCell ref="H2:N2"/>
    <mergeCell ref="L3:L4"/>
    <mergeCell ref="M3:M4"/>
    <mergeCell ref="N3:N4"/>
    <mergeCell ref="B2:B4"/>
    <mergeCell ref="C2:C4"/>
    <mergeCell ref="D2:D4"/>
    <mergeCell ref="E2:E4"/>
    <mergeCell ref="F3:F4"/>
    <mergeCell ref="F2:G2"/>
    <mergeCell ref="G3:G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ColWidth="9.140625" defaultRowHeight="12.75" x14ac:dyDescent="0.2"/>
  <cols>
    <col min="1" max="1" width="14.85546875" style="56" customWidth="1"/>
    <col min="2" max="2" width="29.5703125" style="56" customWidth="1"/>
    <col min="3" max="3" width="10.85546875" style="56" hidden="1" customWidth="1"/>
    <col min="4" max="4" width="14.42578125" style="56" customWidth="1"/>
    <col min="5" max="5" width="11.140625" style="56" customWidth="1"/>
    <col min="6" max="6" width="7.28515625" style="56" customWidth="1"/>
    <col min="7" max="7" width="5.85546875" style="56" customWidth="1"/>
    <col min="8" max="9" width="9.5703125" style="56" customWidth="1"/>
    <col min="10" max="10" width="8.140625" style="56" customWidth="1"/>
    <col min="11" max="11" width="9.140625" style="56" bestFit="1" customWidth="1"/>
    <col min="12" max="12" width="9.85546875" style="56" bestFit="1" customWidth="1"/>
    <col min="13" max="13" width="7.5703125" style="56" hidden="1" customWidth="1"/>
    <col min="14" max="14" width="7.5703125" style="56" customWidth="1"/>
    <col min="15" max="17" width="10.140625" style="56" customWidth="1"/>
    <col min="18" max="18" width="9.140625" style="56" customWidth="1"/>
    <col min="19" max="19" width="10.5703125" style="56" customWidth="1"/>
    <col min="20" max="20" width="10.7109375" style="56" customWidth="1"/>
    <col min="21" max="21" width="9.140625" style="56" bestFit="1" customWidth="1"/>
    <col min="22" max="16384" width="9.140625" style="56"/>
  </cols>
  <sheetData>
    <row r="1" spans="1:20" x14ac:dyDescent="0.2">
      <c r="B1" s="57"/>
      <c r="C1" s="57"/>
      <c r="D1" s="57"/>
      <c r="E1" s="57"/>
      <c r="F1" s="57"/>
      <c r="G1" s="57"/>
      <c r="H1" s="57" t="s">
        <v>86</v>
      </c>
      <c r="I1" s="57"/>
      <c r="J1" s="57"/>
      <c r="K1" s="57"/>
      <c r="L1" s="57"/>
      <c r="M1" s="57"/>
      <c r="N1" s="57"/>
      <c r="O1" s="57"/>
      <c r="P1" s="57">
        <v>2010</v>
      </c>
      <c r="Q1" s="57"/>
      <c r="R1" s="57"/>
      <c r="S1" s="57"/>
      <c r="T1" s="57"/>
    </row>
    <row r="2" spans="1:20" ht="70.5" customHeight="1" x14ac:dyDescent="0.2">
      <c r="A2" s="123" t="s">
        <v>87</v>
      </c>
      <c r="B2" s="123" t="s">
        <v>88</v>
      </c>
      <c r="C2" s="123" t="s">
        <v>89</v>
      </c>
      <c r="D2" s="123" t="s">
        <v>89</v>
      </c>
      <c r="E2" s="123" t="s">
        <v>90</v>
      </c>
      <c r="F2" s="123" t="s">
        <v>91</v>
      </c>
      <c r="G2" s="128"/>
      <c r="H2" s="123" t="s">
        <v>92</v>
      </c>
      <c r="I2" s="130"/>
      <c r="J2" s="130"/>
      <c r="K2" s="130"/>
      <c r="L2" s="130"/>
      <c r="M2" s="130"/>
      <c r="N2" s="128"/>
      <c r="O2" s="123" t="s">
        <v>93</v>
      </c>
      <c r="P2" s="128"/>
      <c r="Q2" s="123" t="s">
        <v>94</v>
      </c>
      <c r="R2" s="128"/>
      <c r="S2" s="123" t="s">
        <v>95</v>
      </c>
      <c r="T2" s="128"/>
    </row>
    <row r="3" spans="1:20" ht="15" customHeight="1" x14ac:dyDescent="0.2">
      <c r="A3" s="124"/>
      <c r="B3" s="124"/>
      <c r="C3" s="124"/>
      <c r="D3" s="124"/>
      <c r="E3" s="124"/>
      <c r="F3" s="173" t="s">
        <v>96</v>
      </c>
      <c r="G3" s="173" t="s">
        <v>97</v>
      </c>
      <c r="H3" s="173" t="s">
        <v>98</v>
      </c>
      <c r="I3" s="175"/>
      <c r="J3" s="173" t="s">
        <v>99</v>
      </c>
      <c r="K3" s="175"/>
      <c r="L3" s="173" t="s">
        <v>100</v>
      </c>
      <c r="M3" s="173" t="s">
        <v>101</v>
      </c>
      <c r="N3" s="173" t="s">
        <v>101</v>
      </c>
      <c r="O3" s="173" t="s">
        <v>102</v>
      </c>
      <c r="P3" s="173" t="s">
        <v>103</v>
      </c>
      <c r="Q3" s="173" t="s">
        <v>104</v>
      </c>
      <c r="R3" s="173" t="s">
        <v>105</v>
      </c>
      <c r="S3" s="173" t="s">
        <v>106</v>
      </c>
      <c r="T3" s="173" t="s">
        <v>107</v>
      </c>
    </row>
    <row r="4" spans="1:20" ht="33" x14ac:dyDescent="0.2">
      <c r="A4" s="125"/>
      <c r="B4" s="125"/>
      <c r="C4" s="125"/>
      <c r="D4" s="125"/>
      <c r="E4" s="125"/>
      <c r="F4" s="174"/>
      <c r="G4" s="174"/>
      <c r="H4" s="72" t="s">
        <v>135</v>
      </c>
      <c r="I4" s="72" t="s">
        <v>109</v>
      </c>
      <c r="J4" s="72" t="s">
        <v>135</v>
      </c>
      <c r="K4" s="72" t="s">
        <v>109</v>
      </c>
      <c r="L4" s="174"/>
      <c r="M4" s="174"/>
      <c r="N4" s="174"/>
      <c r="O4" s="174"/>
      <c r="P4" s="174"/>
      <c r="Q4" s="174"/>
      <c r="R4" s="174"/>
      <c r="S4" s="174"/>
      <c r="T4" s="174"/>
    </row>
    <row r="5" spans="1:20" x14ac:dyDescent="0.2">
      <c r="A5" s="60">
        <v>1</v>
      </c>
      <c r="B5" s="60">
        <v>2</v>
      </c>
      <c r="C5" s="60">
        <v>3</v>
      </c>
      <c r="D5" s="18">
        <v>3</v>
      </c>
      <c r="E5" s="60">
        <v>4</v>
      </c>
      <c r="F5" s="60">
        <v>5</v>
      </c>
      <c r="G5" s="60">
        <v>6</v>
      </c>
      <c r="H5" s="60">
        <v>7</v>
      </c>
      <c r="I5" s="60">
        <v>8</v>
      </c>
      <c r="J5" s="60">
        <v>9</v>
      </c>
      <c r="K5" s="60">
        <v>10</v>
      </c>
      <c r="L5" s="60">
        <v>11</v>
      </c>
      <c r="M5" s="60">
        <v>12</v>
      </c>
      <c r="N5" s="18">
        <v>12</v>
      </c>
      <c r="O5" s="60">
        <v>13</v>
      </c>
      <c r="P5" s="60">
        <v>14</v>
      </c>
      <c r="Q5" s="60">
        <v>15</v>
      </c>
      <c r="R5" s="60">
        <v>16</v>
      </c>
      <c r="S5" s="60">
        <v>17</v>
      </c>
      <c r="T5" s="60">
        <v>18</v>
      </c>
    </row>
    <row r="6" spans="1:20" ht="26.25" customHeight="1" x14ac:dyDescent="0.2">
      <c r="A6" s="157" t="s">
        <v>144</v>
      </c>
      <c r="B6" s="59" t="s">
        <v>111</v>
      </c>
      <c r="C6" s="164"/>
      <c r="D6" s="60"/>
      <c r="E6" s="164" t="s">
        <v>112</v>
      </c>
      <c r="F6" s="164" t="s">
        <v>152</v>
      </c>
      <c r="G6" s="164">
        <v>792</v>
      </c>
      <c r="H6" s="176">
        <v>47</v>
      </c>
      <c r="I6" s="176">
        <v>47</v>
      </c>
      <c r="J6" s="176">
        <v>0</v>
      </c>
      <c r="K6" s="176">
        <v>0</v>
      </c>
      <c r="L6" s="176"/>
      <c r="M6" s="164" t="s">
        <v>114</v>
      </c>
      <c r="N6" s="123" t="s">
        <v>112</v>
      </c>
      <c r="O6" s="171">
        <v>46022</v>
      </c>
      <c r="P6" s="171">
        <f>O6</f>
        <v>46022</v>
      </c>
      <c r="Q6" s="169">
        <v>345000</v>
      </c>
      <c r="R6" s="164" t="s">
        <v>114</v>
      </c>
      <c r="S6" s="169">
        <v>0</v>
      </c>
      <c r="T6" s="169">
        <f>S6</f>
        <v>0</v>
      </c>
    </row>
    <row r="7" spans="1:20" ht="40.5" customHeight="1" x14ac:dyDescent="0.2">
      <c r="A7" s="158"/>
      <c r="B7" s="61" t="s">
        <v>153</v>
      </c>
      <c r="C7" s="166"/>
      <c r="D7" s="60"/>
      <c r="E7" s="166"/>
      <c r="F7" s="166"/>
      <c r="G7" s="166"/>
      <c r="H7" s="177"/>
      <c r="I7" s="177"/>
      <c r="J7" s="177"/>
      <c r="K7" s="177"/>
      <c r="L7" s="177"/>
      <c r="M7" s="166"/>
      <c r="N7" s="125"/>
      <c r="O7" s="172"/>
      <c r="P7" s="172"/>
      <c r="Q7" s="170"/>
      <c r="R7" s="166"/>
      <c r="S7" s="170"/>
      <c r="T7" s="170"/>
    </row>
    <row r="8" spans="1:20" ht="25.5" x14ac:dyDescent="0.2">
      <c r="A8" s="158"/>
      <c r="B8" s="62" t="s">
        <v>116</v>
      </c>
      <c r="C8" s="162"/>
      <c r="D8" s="63" t="s">
        <v>117</v>
      </c>
      <c r="E8" s="164" t="s">
        <v>118</v>
      </c>
      <c r="F8" s="164" t="s">
        <v>119</v>
      </c>
      <c r="G8" s="164">
        <v>796</v>
      </c>
      <c r="H8" s="164" t="s">
        <v>112</v>
      </c>
      <c r="I8" s="176">
        <v>1</v>
      </c>
      <c r="J8" s="176" t="s">
        <v>112</v>
      </c>
      <c r="K8" s="176">
        <v>1</v>
      </c>
      <c r="L8" s="164"/>
      <c r="M8" s="164" t="s">
        <v>114</v>
      </c>
      <c r="N8" s="123" t="s">
        <v>112</v>
      </c>
      <c r="O8" s="171">
        <v>45654</v>
      </c>
      <c r="P8" s="171">
        <v>45651</v>
      </c>
      <c r="Q8" s="164" t="s">
        <v>114</v>
      </c>
      <c r="R8" s="164" t="s">
        <v>114</v>
      </c>
      <c r="S8" s="164" t="s">
        <v>114</v>
      </c>
      <c r="T8" s="164" t="s">
        <v>114</v>
      </c>
    </row>
    <row r="9" spans="1:20" ht="65.25" customHeight="1" x14ac:dyDescent="0.2">
      <c r="A9" s="158"/>
      <c r="B9" s="61" t="s">
        <v>120</v>
      </c>
      <c r="C9" s="163"/>
      <c r="D9" s="64"/>
      <c r="E9" s="165"/>
      <c r="F9" s="166"/>
      <c r="G9" s="166"/>
      <c r="H9" s="166"/>
      <c r="I9" s="177"/>
      <c r="J9" s="177"/>
      <c r="K9" s="177"/>
      <c r="L9" s="166"/>
      <c r="M9" s="166"/>
      <c r="N9" s="125"/>
      <c r="O9" s="172"/>
      <c r="P9" s="172"/>
      <c r="Q9" s="166"/>
      <c r="R9" s="166"/>
      <c r="S9" s="166"/>
      <c r="T9" s="166"/>
    </row>
    <row r="10" spans="1:20" ht="16.5" customHeight="1" x14ac:dyDescent="0.2">
      <c r="A10" s="158"/>
      <c r="B10" s="65" t="s">
        <v>121</v>
      </c>
      <c r="C10" s="160"/>
      <c r="D10" s="58" t="s">
        <v>122</v>
      </c>
      <c r="E10" s="165"/>
      <c r="F10" s="164" t="s">
        <v>123</v>
      </c>
      <c r="G10" s="164">
        <v>383</v>
      </c>
      <c r="H10" s="169" t="s">
        <v>112</v>
      </c>
      <c r="I10" s="169">
        <v>0</v>
      </c>
      <c r="J10" s="167" t="s">
        <v>112</v>
      </c>
      <c r="K10" s="167">
        <v>0</v>
      </c>
      <c r="L10" s="169"/>
      <c r="M10" s="164" t="s">
        <v>114</v>
      </c>
      <c r="N10" s="123" t="s">
        <v>112</v>
      </c>
      <c r="O10" s="171">
        <v>46022</v>
      </c>
      <c r="P10" s="171">
        <f>O10</f>
        <v>46022</v>
      </c>
      <c r="Q10" s="164" t="s">
        <v>114</v>
      </c>
      <c r="R10" s="164" t="s">
        <v>114</v>
      </c>
      <c r="S10" s="164" t="s">
        <v>114</v>
      </c>
      <c r="T10" s="164" t="s">
        <v>114</v>
      </c>
    </row>
    <row r="11" spans="1:20" x14ac:dyDescent="0.2">
      <c r="A11" s="159"/>
      <c r="B11" s="66" t="s">
        <v>154</v>
      </c>
      <c r="C11" s="161"/>
      <c r="D11" s="67"/>
      <c r="E11" s="166"/>
      <c r="F11" s="166"/>
      <c r="G11" s="166"/>
      <c r="H11" s="170"/>
      <c r="I11" s="170"/>
      <c r="J11" s="168"/>
      <c r="K11" s="168"/>
      <c r="L11" s="170"/>
      <c r="M11" s="166"/>
      <c r="N11" s="125"/>
      <c r="O11" s="172"/>
      <c r="P11" s="172"/>
      <c r="Q11" s="166"/>
      <c r="R11" s="166"/>
      <c r="S11" s="166"/>
      <c r="T11" s="166"/>
    </row>
    <row r="12" spans="1:20" ht="15" x14ac:dyDescent="0.25">
      <c r="A12" s="31" t="s">
        <v>129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4"/>
      <c r="Q12" s="34">
        <f>Q6</f>
        <v>345000</v>
      </c>
      <c r="R12" s="34"/>
      <c r="S12" s="34">
        <f>S6</f>
        <v>0</v>
      </c>
      <c r="T12" s="34">
        <f>T6</f>
        <v>0</v>
      </c>
    </row>
  </sheetData>
  <mergeCells count="74">
    <mergeCell ref="Q10:Q11"/>
    <mergeCell ref="R10:R11"/>
    <mergeCell ref="S10:S11"/>
    <mergeCell ref="T10:T11"/>
    <mergeCell ref="O10:O11"/>
    <mergeCell ref="N10:N11"/>
    <mergeCell ref="M10:M11"/>
    <mergeCell ref="L10:L11"/>
    <mergeCell ref="P10:P11"/>
    <mergeCell ref="I6:I7"/>
    <mergeCell ref="C6:C7"/>
    <mergeCell ref="F6:F7"/>
    <mergeCell ref="H6:H7"/>
    <mergeCell ref="G6:G7"/>
    <mergeCell ref="E6:E7"/>
    <mergeCell ref="Q8:Q9"/>
    <mergeCell ref="P8:P9"/>
    <mergeCell ref="L6:L7"/>
    <mergeCell ref="K6:K7"/>
    <mergeCell ref="J6:J7"/>
    <mergeCell ref="O8:O9"/>
    <mergeCell ref="N8:N9"/>
    <mergeCell ref="M8:M9"/>
    <mergeCell ref="L8:L9"/>
    <mergeCell ref="R6:R7"/>
    <mergeCell ref="S6:S7"/>
    <mergeCell ref="T6:T7"/>
    <mergeCell ref="T8:T9"/>
    <mergeCell ref="S8:S9"/>
    <mergeCell ref="R8:R9"/>
    <mergeCell ref="M6:M7"/>
    <mergeCell ref="N6:N7"/>
    <mergeCell ref="O6:O7"/>
    <mergeCell ref="P6:P7"/>
    <mergeCell ref="Q6:Q7"/>
    <mergeCell ref="H8:H9"/>
    <mergeCell ref="I8:I9"/>
    <mergeCell ref="J8:J9"/>
    <mergeCell ref="K8:K9"/>
    <mergeCell ref="F10:F11"/>
    <mergeCell ref="G10:G11"/>
    <mergeCell ref="H10:H11"/>
    <mergeCell ref="I10:I11"/>
    <mergeCell ref="J10:J11"/>
    <mergeCell ref="K10:K11"/>
    <mergeCell ref="A2:A4"/>
    <mergeCell ref="A6:A11"/>
    <mergeCell ref="C10:C11"/>
    <mergeCell ref="C8:C9"/>
    <mergeCell ref="S2:T2"/>
    <mergeCell ref="T3:T4"/>
    <mergeCell ref="S3:S4"/>
    <mergeCell ref="Q2:R2"/>
    <mergeCell ref="R3:R4"/>
    <mergeCell ref="Q3:Q4"/>
    <mergeCell ref="O2:P2"/>
    <mergeCell ref="P3:P4"/>
    <mergeCell ref="O3:O4"/>
    <mergeCell ref="E8:E11"/>
    <mergeCell ref="F8:F9"/>
    <mergeCell ref="G8:G9"/>
    <mergeCell ref="H3:I3"/>
    <mergeCell ref="J3:K3"/>
    <mergeCell ref="H2:N2"/>
    <mergeCell ref="L3:L4"/>
    <mergeCell ref="M3:M4"/>
    <mergeCell ref="N3:N4"/>
    <mergeCell ref="B2:B4"/>
    <mergeCell ref="C2:C4"/>
    <mergeCell ref="D2:D4"/>
    <mergeCell ref="E2:E4"/>
    <mergeCell ref="F3:F4"/>
    <mergeCell ref="F2:G2"/>
    <mergeCell ref="G3:G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/>
  </sheetViews>
  <sheetFormatPr defaultColWidth="9.140625" defaultRowHeight="15" x14ac:dyDescent="0.25"/>
  <cols>
    <col min="1" max="1" width="12.85546875" customWidth="1"/>
    <col min="2" max="2" width="29.5703125" customWidth="1"/>
    <col min="3" max="3" width="10.85546875" hidden="1" customWidth="1"/>
    <col min="4" max="4" width="12.85546875" customWidth="1"/>
    <col min="5" max="5" width="11.140625" customWidth="1"/>
    <col min="6" max="6" width="7.28515625" customWidth="1"/>
    <col min="7" max="7" width="5.85546875" customWidth="1"/>
    <col min="8" max="8" width="7.42578125" customWidth="1"/>
    <col min="9" max="9" width="8.42578125" customWidth="1"/>
    <col min="10" max="10" width="8.140625" customWidth="1"/>
    <col min="13" max="13" width="7.5703125" hidden="1" customWidth="1"/>
    <col min="14" max="14" width="7.5703125" customWidth="1"/>
    <col min="15" max="16" width="9.140625" customWidth="1"/>
    <col min="17" max="17" width="10.140625" customWidth="1"/>
    <col min="18" max="18" width="9.140625" customWidth="1"/>
    <col min="19" max="19" width="10.5703125" customWidth="1"/>
    <col min="20" max="20" width="10.7109375" customWidth="1"/>
  </cols>
  <sheetData>
    <row r="1" spans="1:20" ht="15.75" x14ac:dyDescent="0.25">
      <c r="B1" s="17"/>
      <c r="C1" s="17"/>
      <c r="D1" s="17"/>
      <c r="E1" s="17"/>
      <c r="F1" s="17"/>
      <c r="G1" s="17"/>
      <c r="H1" s="17" t="s">
        <v>86</v>
      </c>
      <c r="I1" s="17"/>
      <c r="J1" s="17"/>
      <c r="K1" s="17"/>
      <c r="L1" s="17"/>
      <c r="M1" s="17"/>
      <c r="N1" s="17"/>
      <c r="O1" s="17"/>
      <c r="P1" s="17"/>
      <c r="Q1" s="17"/>
      <c r="R1" s="17">
        <v>2011</v>
      </c>
      <c r="S1" s="17"/>
      <c r="T1" s="17"/>
    </row>
    <row r="2" spans="1:20" ht="70.5" customHeight="1" x14ac:dyDescent="0.25">
      <c r="A2" s="123" t="s">
        <v>87</v>
      </c>
      <c r="B2" s="123" t="s">
        <v>88</v>
      </c>
      <c r="C2" s="123" t="s">
        <v>89</v>
      </c>
      <c r="D2" s="123" t="s">
        <v>89</v>
      </c>
      <c r="E2" s="123" t="s">
        <v>90</v>
      </c>
      <c r="F2" s="123" t="s">
        <v>91</v>
      </c>
      <c r="G2" s="128"/>
      <c r="H2" s="123" t="s">
        <v>92</v>
      </c>
      <c r="I2" s="130"/>
      <c r="J2" s="130"/>
      <c r="K2" s="130"/>
      <c r="L2" s="130"/>
      <c r="M2" s="130"/>
      <c r="N2" s="128"/>
      <c r="O2" s="123" t="s">
        <v>93</v>
      </c>
      <c r="P2" s="128"/>
      <c r="Q2" s="123" t="s">
        <v>94</v>
      </c>
      <c r="R2" s="128"/>
      <c r="S2" s="123" t="s">
        <v>95</v>
      </c>
      <c r="T2" s="128"/>
    </row>
    <row r="3" spans="1:20" ht="15" customHeight="1" x14ac:dyDescent="0.25">
      <c r="A3" s="124"/>
      <c r="B3" s="124"/>
      <c r="C3" s="124"/>
      <c r="D3" s="124"/>
      <c r="E3" s="124"/>
      <c r="F3" s="126" t="s">
        <v>96</v>
      </c>
      <c r="G3" s="123" t="s">
        <v>97</v>
      </c>
      <c r="H3" s="126" t="s">
        <v>98</v>
      </c>
      <c r="I3" s="129"/>
      <c r="J3" s="126" t="s">
        <v>99</v>
      </c>
      <c r="K3" s="129"/>
      <c r="L3" s="126" t="s">
        <v>100</v>
      </c>
      <c r="M3" s="126" t="s">
        <v>101</v>
      </c>
      <c r="N3" s="126" t="s">
        <v>101</v>
      </c>
      <c r="O3" s="126" t="s">
        <v>102</v>
      </c>
      <c r="P3" s="126" t="s">
        <v>103</v>
      </c>
      <c r="Q3" s="126" t="s">
        <v>104</v>
      </c>
      <c r="R3" s="126" t="s">
        <v>105</v>
      </c>
      <c r="S3" s="126" t="s">
        <v>106</v>
      </c>
      <c r="T3" s="126" t="s">
        <v>107</v>
      </c>
    </row>
    <row r="4" spans="1:20" ht="30" x14ac:dyDescent="0.25">
      <c r="A4" s="125"/>
      <c r="B4" s="125"/>
      <c r="C4" s="125"/>
      <c r="D4" s="125"/>
      <c r="E4" s="125"/>
      <c r="F4" s="127"/>
      <c r="G4" s="125"/>
      <c r="H4" s="19" t="s">
        <v>135</v>
      </c>
      <c r="I4" s="19" t="s">
        <v>109</v>
      </c>
      <c r="J4" s="19" t="s">
        <v>135</v>
      </c>
      <c r="K4" s="19" t="s">
        <v>109</v>
      </c>
      <c r="L4" s="127"/>
      <c r="M4" s="127"/>
      <c r="N4" s="127"/>
      <c r="O4" s="127"/>
      <c r="P4" s="127"/>
      <c r="Q4" s="127"/>
      <c r="R4" s="127"/>
      <c r="S4" s="127"/>
      <c r="T4" s="127"/>
    </row>
    <row r="5" spans="1:20" x14ac:dyDescent="0.25">
      <c r="A5" s="18">
        <v>1</v>
      </c>
      <c r="B5" s="18">
        <v>2</v>
      </c>
      <c r="C5" s="18">
        <v>3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12</v>
      </c>
      <c r="O5" s="18">
        <v>13</v>
      </c>
      <c r="P5" s="18">
        <v>14</v>
      </c>
      <c r="Q5" s="18">
        <v>15</v>
      </c>
      <c r="R5" s="18">
        <v>16</v>
      </c>
      <c r="S5" s="18">
        <v>17</v>
      </c>
      <c r="T5" s="18">
        <v>18</v>
      </c>
    </row>
    <row r="6" spans="1:20" ht="21" customHeight="1" x14ac:dyDescent="0.25">
      <c r="A6" s="133" t="s">
        <v>136</v>
      </c>
      <c r="B6" s="21" t="s">
        <v>111</v>
      </c>
      <c r="C6" s="123"/>
      <c r="D6" s="21"/>
      <c r="E6" s="123" t="s">
        <v>112</v>
      </c>
      <c r="F6" s="123" t="s">
        <v>152</v>
      </c>
      <c r="G6" s="123">
        <v>792</v>
      </c>
      <c r="H6" s="123">
        <v>40</v>
      </c>
      <c r="I6" s="123">
        <v>40</v>
      </c>
      <c r="J6" s="123">
        <v>40</v>
      </c>
      <c r="K6" s="123">
        <v>40</v>
      </c>
      <c r="L6" s="123"/>
      <c r="M6" s="123" t="s">
        <v>114</v>
      </c>
      <c r="N6" s="123" t="s">
        <v>112</v>
      </c>
      <c r="O6" s="131">
        <v>45898</v>
      </c>
      <c r="P6" s="131">
        <f>P10</f>
        <v>45898</v>
      </c>
      <c r="Q6" s="136">
        <v>620761.31000000006</v>
      </c>
      <c r="R6" s="123" t="s">
        <v>114</v>
      </c>
      <c r="S6" s="136">
        <v>620761.31000000006</v>
      </c>
      <c r="T6" s="136">
        <f>S6</f>
        <v>620761.31000000006</v>
      </c>
    </row>
    <row r="7" spans="1:20" ht="22.5" x14ac:dyDescent="0.25">
      <c r="A7" s="134"/>
      <c r="B7" s="22" t="s">
        <v>155</v>
      </c>
      <c r="C7" s="125"/>
      <c r="D7" s="22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32"/>
      <c r="P7" s="132"/>
      <c r="Q7" s="137"/>
      <c r="R7" s="125"/>
      <c r="S7" s="137"/>
      <c r="T7" s="137"/>
    </row>
    <row r="8" spans="1:20" x14ac:dyDescent="0.25">
      <c r="A8" s="134"/>
      <c r="B8" s="24" t="s">
        <v>116</v>
      </c>
      <c r="C8" s="123"/>
      <c r="D8" s="73" t="s">
        <v>117</v>
      </c>
      <c r="E8" s="123" t="s">
        <v>118</v>
      </c>
      <c r="F8" s="123" t="s">
        <v>119</v>
      </c>
      <c r="G8" s="123">
        <v>796</v>
      </c>
      <c r="H8" s="123" t="s">
        <v>112</v>
      </c>
      <c r="I8" s="123">
        <v>1</v>
      </c>
      <c r="J8" s="123" t="s">
        <v>112</v>
      </c>
      <c r="K8" s="123">
        <v>1</v>
      </c>
      <c r="L8" s="123"/>
      <c r="M8" s="123" t="s">
        <v>114</v>
      </c>
      <c r="N8" s="123" t="s">
        <v>112</v>
      </c>
      <c r="O8" s="178">
        <v>45747</v>
      </c>
      <c r="P8" s="131">
        <f>O8</f>
        <v>45747</v>
      </c>
      <c r="Q8" s="123" t="s">
        <v>114</v>
      </c>
      <c r="R8" s="123" t="s">
        <v>114</v>
      </c>
      <c r="S8" s="123" t="s">
        <v>114</v>
      </c>
      <c r="T8" s="123" t="s">
        <v>114</v>
      </c>
    </row>
    <row r="9" spans="1:20" ht="60" customHeight="1" x14ac:dyDescent="0.25">
      <c r="A9" s="134"/>
      <c r="B9" s="74" t="s">
        <v>156</v>
      </c>
      <c r="C9" s="125"/>
      <c r="D9" s="75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79"/>
      <c r="P9" s="132"/>
      <c r="Q9" s="125"/>
      <c r="R9" s="125"/>
      <c r="S9" s="125"/>
      <c r="T9" s="125"/>
    </row>
    <row r="10" spans="1:20" x14ac:dyDescent="0.25">
      <c r="A10" s="134"/>
      <c r="B10" s="24" t="s">
        <v>121</v>
      </c>
      <c r="C10" s="123"/>
      <c r="D10" s="20" t="s">
        <v>122</v>
      </c>
      <c r="E10" s="124"/>
      <c r="F10" s="123" t="s">
        <v>152</v>
      </c>
      <c r="G10" s="123">
        <v>792</v>
      </c>
      <c r="H10" s="123" t="s">
        <v>112</v>
      </c>
      <c r="I10" s="123">
        <v>40</v>
      </c>
      <c r="J10" s="123" t="s">
        <v>112</v>
      </c>
      <c r="K10" s="123">
        <v>40</v>
      </c>
      <c r="L10" s="123"/>
      <c r="M10" s="123" t="s">
        <v>114</v>
      </c>
      <c r="N10" s="123" t="s">
        <v>112</v>
      </c>
      <c r="O10" s="131">
        <v>45898</v>
      </c>
      <c r="P10" s="131">
        <f>O10</f>
        <v>45898</v>
      </c>
      <c r="Q10" s="123" t="s">
        <v>114</v>
      </c>
      <c r="R10" s="123" t="s">
        <v>114</v>
      </c>
      <c r="S10" s="123" t="s">
        <v>114</v>
      </c>
      <c r="T10" s="123" t="s">
        <v>114</v>
      </c>
    </row>
    <row r="11" spans="1:20" ht="33.75" x14ac:dyDescent="0.25">
      <c r="A11" s="135"/>
      <c r="B11" s="74" t="s">
        <v>157</v>
      </c>
      <c r="C11" s="125"/>
      <c r="D11" s="22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32"/>
      <c r="P11" s="132"/>
      <c r="Q11" s="125"/>
      <c r="R11" s="125"/>
      <c r="S11" s="125"/>
      <c r="T11" s="125"/>
    </row>
    <row r="12" spans="1:20" ht="21" customHeight="1" x14ac:dyDescent="0.25">
      <c r="A12" s="133" t="s">
        <v>142</v>
      </c>
      <c r="B12" s="21" t="s">
        <v>126</v>
      </c>
      <c r="C12" s="123"/>
      <c r="D12" s="21"/>
      <c r="E12" s="123" t="s">
        <v>112</v>
      </c>
      <c r="F12" s="123" t="s">
        <v>152</v>
      </c>
      <c r="G12" s="123">
        <v>792</v>
      </c>
      <c r="H12" s="123">
        <v>21</v>
      </c>
      <c r="I12" s="123">
        <v>21</v>
      </c>
      <c r="J12" s="123">
        <v>21</v>
      </c>
      <c r="K12" s="123">
        <v>21</v>
      </c>
      <c r="L12" s="123"/>
      <c r="M12" s="123" t="s">
        <v>114</v>
      </c>
      <c r="N12" s="123" t="s">
        <v>112</v>
      </c>
      <c r="O12" s="131">
        <v>45898</v>
      </c>
      <c r="P12" s="131">
        <f>P16</f>
        <v>45838</v>
      </c>
      <c r="Q12" s="136">
        <v>344057.98</v>
      </c>
      <c r="R12" s="123" t="s">
        <v>114</v>
      </c>
      <c r="S12" s="136">
        <v>344057.98</v>
      </c>
      <c r="T12" s="136">
        <f>S12</f>
        <v>344057.98</v>
      </c>
    </row>
    <row r="13" spans="1:20" ht="24.75" customHeight="1" x14ac:dyDescent="0.25">
      <c r="A13" s="134"/>
      <c r="B13" s="22" t="s">
        <v>155</v>
      </c>
      <c r="C13" s="125"/>
      <c r="D13" s="22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32"/>
      <c r="P13" s="132"/>
      <c r="Q13" s="137"/>
      <c r="R13" s="125"/>
      <c r="S13" s="137"/>
      <c r="T13" s="137"/>
    </row>
    <row r="14" spans="1:20" x14ac:dyDescent="0.25">
      <c r="A14" s="134"/>
      <c r="B14" s="24" t="s">
        <v>127</v>
      </c>
      <c r="C14" s="123"/>
      <c r="D14" s="73" t="s">
        <v>117</v>
      </c>
      <c r="E14" s="123" t="s">
        <v>118</v>
      </c>
      <c r="F14" s="123" t="s">
        <v>119</v>
      </c>
      <c r="G14" s="123">
        <v>796</v>
      </c>
      <c r="H14" s="123" t="s">
        <v>112</v>
      </c>
      <c r="I14" s="123">
        <v>1</v>
      </c>
      <c r="J14" s="123" t="s">
        <v>112</v>
      </c>
      <c r="K14" s="123">
        <v>1</v>
      </c>
      <c r="L14" s="123"/>
      <c r="M14" s="123" t="s">
        <v>114</v>
      </c>
      <c r="N14" s="123" t="s">
        <v>112</v>
      </c>
      <c r="O14" s="178">
        <v>45747</v>
      </c>
      <c r="P14" s="131">
        <f>O14</f>
        <v>45747</v>
      </c>
      <c r="Q14" s="123" t="s">
        <v>114</v>
      </c>
      <c r="R14" s="123" t="s">
        <v>114</v>
      </c>
      <c r="S14" s="123" t="s">
        <v>114</v>
      </c>
      <c r="T14" s="123" t="s">
        <v>114</v>
      </c>
    </row>
    <row r="15" spans="1:20" ht="65.25" customHeight="1" x14ac:dyDescent="0.25">
      <c r="A15" s="134"/>
      <c r="B15" s="74" t="s">
        <v>156</v>
      </c>
      <c r="C15" s="125"/>
      <c r="D15" s="75"/>
      <c r="E15" s="124"/>
      <c r="F15" s="125"/>
      <c r="G15" s="125"/>
      <c r="H15" s="125"/>
      <c r="I15" s="125"/>
      <c r="J15" s="125"/>
      <c r="K15" s="125"/>
      <c r="L15" s="125"/>
      <c r="M15" s="125"/>
      <c r="N15" s="125"/>
      <c r="O15" s="179"/>
      <c r="P15" s="132"/>
      <c r="Q15" s="125"/>
      <c r="R15" s="125"/>
      <c r="S15" s="125"/>
      <c r="T15" s="125"/>
    </row>
    <row r="16" spans="1:20" ht="15" customHeight="1" x14ac:dyDescent="0.25">
      <c r="A16" s="134"/>
      <c r="B16" s="24" t="s">
        <v>128</v>
      </c>
      <c r="C16" s="123"/>
      <c r="D16" s="20" t="s">
        <v>122</v>
      </c>
      <c r="E16" s="124"/>
      <c r="F16" s="123" t="s">
        <v>152</v>
      </c>
      <c r="G16" s="123">
        <v>792</v>
      </c>
      <c r="H16" s="123" t="s">
        <v>112</v>
      </c>
      <c r="I16" s="123">
        <v>21</v>
      </c>
      <c r="J16" s="123" t="s">
        <v>112</v>
      </c>
      <c r="K16" s="123">
        <v>21</v>
      </c>
      <c r="L16" s="123"/>
      <c r="M16" s="123" t="s">
        <v>114</v>
      </c>
      <c r="N16" s="123" t="s">
        <v>112</v>
      </c>
      <c r="O16" s="131">
        <v>45838</v>
      </c>
      <c r="P16" s="131">
        <f>O16</f>
        <v>45838</v>
      </c>
      <c r="Q16" s="123" t="s">
        <v>114</v>
      </c>
      <c r="R16" s="123" t="s">
        <v>114</v>
      </c>
      <c r="S16" s="123" t="s">
        <v>114</v>
      </c>
      <c r="T16" s="123" t="s">
        <v>114</v>
      </c>
    </row>
    <row r="17" spans="1:20" ht="35.25" customHeight="1" x14ac:dyDescent="0.25">
      <c r="A17" s="135"/>
      <c r="B17" s="74" t="s">
        <v>157</v>
      </c>
      <c r="C17" s="125"/>
      <c r="D17" s="22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32"/>
      <c r="P17" s="132"/>
      <c r="Q17" s="125"/>
      <c r="R17" s="125"/>
      <c r="S17" s="125"/>
      <c r="T17" s="125"/>
    </row>
    <row r="18" spans="1:20" ht="15" customHeight="1" x14ac:dyDescent="0.25">
      <c r="A18" s="133" t="s">
        <v>144</v>
      </c>
      <c r="B18" s="21" t="s">
        <v>158</v>
      </c>
      <c r="C18" s="123"/>
      <c r="D18" s="21"/>
      <c r="E18" s="123" t="s">
        <v>112</v>
      </c>
      <c r="F18" s="123" t="s">
        <v>152</v>
      </c>
      <c r="G18" s="123">
        <v>792</v>
      </c>
      <c r="H18" s="123">
        <v>64</v>
      </c>
      <c r="I18" s="123">
        <v>64</v>
      </c>
      <c r="J18" s="123">
        <v>64</v>
      </c>
      <c r="K18" s="123">
        <v>64</v>
      </c>
      <c r="L18" s="123"/>
      <c r="M18" s="123" t="s">
        <v>114</v>
      </c>
      <c r="N18" s="123" t="s">
        <v>112</v>
      </c>
      <c r="O18" s="131">
        <v>45898</v>
      </c>
      <c r="P18" s="131">
        <f>P24</f>
        <v>45898</v>
      </c>
      <c r="Q18" s="136">
        <v>969221.3</v>
      </c>
      <c r="R18" s="123" t="s">
        <v>114</v>
      </c>
      <c r="S18" s="136">
        <v>969221.3</v>
      </c>
      <c r="T18" s="136">
        <v>969221.3</v>
      </c>
    </row>
    <row r="19" spans="1:20" ht="24" customHeight="1" x14ac:dyDescent="0.25">
      <c r="A19" s="134"/>
      <c r="B19" s="22" t="s">
        <v>155</v>
      </c>
      <c r="C19" s="125"/>
      <c r="D19" s="22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32"/>
      <c r="P19" s="132"/>
      <c r="Q19" s="137"/>
      <c r="R19" s="125"/>
      <c r="S19" s="137"/>
      <c r="T19" s="137"/>
    </row>
    <row r="20" spans="1:20" ht="22.5" customHeight="1" x14ac:dyDescent="0.25">
      <c r="A20" s="134"/>
      <c r="B20" s="24" t="s">
        <v>148</v>
      </c>
      <c r="C20" s="76"/>
      <c r="D20" s="73" t="s">
        <v>117</v>
      </c>
      <c r="E20" s="123" t="s">
        <v>118</v>
      </c>
      <c r="F20" s="123" t="s">
        <v>119</v>
      </c>
      <c r="G20" s="123">
        <v>796</v>
      </c>
      <c r="H20" s="123" t="s">
        <v>112</v>
      </c>
      <c r="I20" s="123">
        <v>1</v>
      </c>
      <c r="J20" s="123" t="s">
        <v>112</v>
      </c>
      <c r="K20" s="123">
        <v>1</v>
      </c>
      <c r="L20" s="123"/>
      <c r="M20" s="123" t="s">
        <v>114</v>
      </c>
      <c r="N20" s="123" t="s">
        <v>112</v>
      </c>
      <c r="O20" s="178">
        <v>45838</v>
      </c>
      <c r="P20" s="131">
        <f>O20</f>
        <v>45838</v>
      </c>
      <c r="Q20" s="123" t="s">
        <v>114</v>
      </c>
      <c r="R20" s="123" t="s">
        <v>114</v>
      </c>
      <c r="S20" s="123" t="s">
        <v>114</v>
      </c>
      <c r="T20" s="123" t="s">
        <v>114</v>
      </c>
    </row>
    <row r="21" spans="1:20" ht="57" customHeight="1" x14ac:dyDescent="0.25">
      <c r="A21" s="134"/>
      <c r="B21" s="74" t="s">
        <v>156</v>
      </c>
      <c r="C21" s="76"/>
      <c r="D21" s="75"/>
      <c r="E21" s="124"/>
      <c r="F21" s="125"/>
      <c r="G21" s="125"/>
      <c r="H21" s="125"/>
      <c r="I21" s="125"/>
      <c r="J21" s="125"/>
      <c r="K21" s="125"/>
      <c r="L21" s="125"/>
      <c r="M21" s="125"/>
      <c r="N21" s="125"/>
      <c r="O21" s="179"/>
      <c r="P21" s="132"/>
      <c r="Q21" s="125"/>
      <c r="R21" s="125"/>
      <c r="S21" s="125"/>
      <c r="T21" s="125"/>
    </row>
    <row r="22" spans="1:20" ht="15" customHeight="1" x14ac:dyDescent="0.25">
      <c r="A22" s="134"/>
      <c r="B22" s="24" t="s">
        <v>149</v>
      </c>
      <c r="C22" s="123"/>
      <c r="D22" s="20" t="s">
        <v>122</v>
      </c>
      <c r="E22" s="124"/>
      <c r="F22" s="123" t="s">
        <v>152</v>
      </c>
      <c r="G22" s="123">
        <v>792</v>
      </c>
      <c r="H22" s="123" t="s">
        <v>112</v>
      </c>
      <c r="I22" s="123">
        <v>64</v>
      </c>
      <c r="J22" s="123" t="s">
        <v>112</v>
      </c>
      <c r="K22" s="123">
        <v>64</v>
      </c>
      <c r="L22" s="123"/>
      <c r="M22" s="123" t="s">
        <v>114</v>
      </c>
      <c r="N22" s="123" t="s">
        <v>112</v>
      </c>
      <c r="O22" s="131">
        <v>45898</v>
      </c>
      <c r="P22" s="131">
        <f>O22</f>
        <v>45898</v>
      </c>
      <c r="Q22" s="123" t="s">
        <v>114</v>
      </c>
      <c r="R22" s="123" t="s">
        <v>114</v>
      </c>
      <c r="S22" s="123" t="s">
        <v>114</v>
      </c>
      <c r="T22" s="123" t="s">
        <v>114</v>
      </c>
    </row>
    <row r="23" spans="1:20" ht="36" customHeight="1" x14ac:dyDescent="0.25">
      <c r="A23" s="135"/>
      <c r="B23" s="74" t="s">
        <v>157</v>
      </c>
      <c r="C23" s="125"/>
      <c r="D23" s="22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32"/>
      <c r="P23" s="132"/>
      <c r="Q23" s="125"/>
      <c r="R23" s="125"/>
      <c r="S23" s="125"/>
      <c r="T23" s="125"/>
    </row>
    <row r="24" spans="1:20" ht="21" customHeight="1" x14ac:dyDescent="0.25">
      <c r="A24" s="133" t="s">
        <v>146</v>
      </c>
      <c r="B24" s="21" t="s">
        <v>143</v>
      </c>
      <c r="C24" s="123"/>
      <c r="D24" s="21"/>
      <c r="E24" s="123" t="s">
        <v>112</v>
      </c>
      <c r="F24" s="123" t="s">
        <v>152</v>
      </c>
      <c r="G24" s="123">
        <v>792</v>
      </c>
      <c r="H24" s="123">
        <v>50</v>
      </c>
      <c r="I24" s="123">
        <v>50</v>
      </c>
      <c r="J24" s="123">
        <v>50</v>
      </c>
      <c r="K24" s="123">
        <v>50</v>
      </c>
      <c r="L24" s="123"/>
      <c r="M24" s="123" t="s">
        <v>114</v>
      </c>
      <c r="N24" s="123" t="s">
        <v>112</v>
      </c>
      <c r="O24" s="131">
        <v>45898</v>
      </c>
      <c r="P24" s="131">
        <f>P28</f>
        <v>45898</v>
      </c>
      <c r="Q24" s="136">
        <v>708197.69</v>
      </c>
      <c r="R24" s="123" t="s">
        <v>114</v>
      </c>
      <c r="S24" s="136">
        <v>708197.69</v>
      </c>
      <c r="T24" s="136">
        <v>708197.69</v>
      </c>
    </row>
    <row r="25" spans="1:20" ht="24.75" customHeight="1" x14ac:dyDescent="0.25">
      <c r="A25" s="134"/>
      <c r="B25" s="22" t="s">
        <v>155</v>
      </c>
      <c r="C25" s="125"/>
      <c r="D25" s="22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32"/>
      <c r="P25" s="132"/>
      <c r="Q25" s="137"/>
      <c r="R25" s="125"/>
      <c r="S25" s="137"/>
      <c r="T25" s="137"/>
    </row>
    <row r="26" spans="1:20" x14ac:dyDescent="0.25">
      <c r="A26" s="134"/>
      <c r="B26" s="24" t="s">
        <v>159</v>
      </c>
      <c r="C26" s="123"/>
      <c r="D26" s="73" t="s">
        <v>117</v>
      </c>
      <c r="E26" s="123" t="s">
        <v>118</v>
      </c>
      <c r="F26" s="123" t="s">
        <v>119</v>
      </c>
      <c r="G26" s="123">
        <v>796</v>
      </c>
      <c r="H26" s="123" t="s">
        <v>112</v>
      </c>
      <c r="I26" s="123">
        <v>1</v>
      </c>
      <c r="J26" s="123" t="s">
        <v>112</v>
      </c>
      <c r="K26" s="123">
        <v>1</v>
      </c>
      <c r="L26" s="123"/>
      <c r="M26" s="123" t="s">
        <v>114</v>
      </c>
      <c r="N26" s="123" t="s">
        <v>112</v>
      </c>
      <c r="O26" s="178">
        <v>45838</v>
      </c>
      <c r="P26" s="131">
        <f>O26</f>
        <v>45838</v>
      </c>
      <c r="Q26" s="123" t="s">
        <v>114</v>
      </c>
      <c r="R26" s="123" t="s">
        <v>114</v>
      </c>
      <c r="S26" s="123" t="s">
        <v>114</v>
      </c>
      <c r="T26" s="123" t="s">
        <v>114</v>
      </c>
    </row>
    <row r="27" spans="1:20" ht="56.25" customHeight="1" x14ac:dyDescent="0.25">
      <c r="A27" s="134"/>
      <c r="B27" s="74" t="s">
        <v>156</v>
      </c>
      <c r="C27" s="125"/>
      <c r="D27" s="75"/>
      <c r="E27" s="124"/>
      <c r="F27" s="125"/>
      <c r="G27" s="125"/>
      <c r="H27" s="125"/>
      <c r="I27" s="125"/>
      <c r="J27" s="125"/>
      <c r="K27" s="125"/>
      <c r="L27" s="125"/>
      <c r="M27" s="125"/>
      <c r="N27" s="125"/>
      <c r="O27" s="179"/>
      <c r="P27" s="132"/>
      <c r="Q27" s="125"/>
      <c r="R27" s="125"/>
      <c r="S27" s="125"/>
      <c r="T27" s="125"/>
    </row>
    <row r="28" spans="1:20" ht="15.75" customHeight="1" x14ac:dyDescent="0.25">
      <c r="A28" s="134"/>
      <c r="B28" s="24" t="s">
        <v>160</v>
      </c>
      <c r="C28" s="123"/>
      <c r="D28" s="20" t="s">
        <v>122</v>
      </c>
      <c r="E28" s="124"/>
      <c r="F28" s="123" t="s">
        <v>152</v>
      </c>
      <c r="G28" s="123">
        <v>792</v>
      </c>
      <c r="H28" s="123" t="s">
        <v>112</v>
      </c>
      <c r="I28" s="123">
        <v>50</v>
      </c>
      <c r="J28" s="123" t="s">
        <v>112</v>
      </c>
      <c r="K28" s="123">
        <v>50</v>
      </c>
      <c r="L28" s="123"/>
      <c r="M28" s="123" t="s">
        <v>114</v>
      </c>
      <c r="N28" s="123" t="s">
        <v>112</v>
      </c>
      <c r="O28" s="131">
        <v>45898</v>
      </c>
      <c r="P28" s="131">
        <f>O28</f>
        <v>45898</v>
      </c>
      <c r="Q28" s="123" t="s">
        <v>114</v>
      </c>
      <c r="R28" s="123" t="s">
        <v>114</v>
      </c>
      <c r="S28" s="123" t="s">
        <v>114</v>
      </c>
      <c r="T28" s="123" t="s">
        <v>114</v>
      </c>
    </row>
    <row r="29" spans="1:20" ht="45" customHeight="1" x14ac:dyDescent="0.25">
      <c r="A29" s="135"/>
      <c r="B29" s="74" t="s">
        <v>157</v>
      </c>
      <c r="C29" s="125"/>
      <c r="D29" s="22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32"/>
      <c r="P29" s="132"/>
      <c r="Q29" s="125"/>
      <c r="R29" s="125"/>
      <c r="S29" s="125"/>
      <c r="T29" s="125"/>
    </row>
    <row r="30" spans="1:20" x14ac:dyDescent="0.25">
      <c r="A30" s="31" t="s">
        <v>129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34"/>
      <c r="Q30" s="34">
        <f>Q6+Q12+Q18+Q24</f>
        <v>2642238.2800000003</v>
      </c>
      <c r="R30" s="34"/>
      <c r="S30" s="34">
        <f>S6+S12+S18+S24</f>
        <v>2642238.2800000003</v>
      </c>
      <c r="T30" s="34">
        <f>T6+T12+T18+T24</f>
        <v>2642238.2800000003</v>
      </c>
    </row>
    <row r="31" spans="1:20" x14ac:dyDescent="0.25">
      <c r="Q31" s="77"/>
    </row>
    <row r="33" spans="17:17" x14ac:dyDescent="0.25">
      <c r="Q33" s="78"/>
    </row>
  </sheetData>
  <mergeCells count="226">
    <mergeCell ref="F26:F27"/>
    <mergeCell ref="F28:F29"/>
    <mergeCell ref="F6:F7"/>
    <mergeCell ref="G10:G11"/>
    <mergeCell ref="G8:G9"/>
    <mergeCell ref="G6:G7"/>
    <mergeCell ref="G3:G4"/>
    <mergeCell ref="F2:G2"/>
    <mergeCell ref="F20:F21"/>
    <mergeCell ref="F22:F23"/>
    <mergeCell ref="F24:F25"/>
    <mergeCell ref="F18:F19"/>
    <mergeCell ref="F16:F17"/>
    <mergeCell ref="F10:F11"/>
    <mergeCell ref="F8:F9"/>
    <mergeCell ref="F14:F15"/>
    <mergeCell ref="F3:F4"/>
    <mergeCell ref="F12:F13"/>
    <mergeCell ref="G28:G29"/>
    <mergeCell ref="G26:G27"/>
    <mergeCell ref="G24:G25"/>
    <mergeCell ref="G22:G23"/>
    <mergeCell ref="G20:G21"/>
    <mergeCell ref="G18:G19"/>
    <mergeCell ref="G16:G17"/>
    <mergeCell ref="G14:G15"/>
    <mergeCell ref="G12:G13"/>
    <mergeCell ref="E24:E25"/>
    <mergeCell ref="E20:E23"/>
    <mergeCell ref="E18:E19"/>
    <mergeCell ref="E14:E17"/>
    <mergeCell ref="D2:D4"/>
    <mergeCell ref="E12:E13"/>
    <mergeCell ref="E26:E29"/>
    <mergeCell ref="E8:E11"/>
    <mergeCell ref="E6:E7"/>
    <mergeCell ref="E2:E4"/>
    <mergeCell ref="A24:A29"/>
    <mergeCell ref="A18:A23"/>
    <mergeCell ref="A12:A17"/>
    <mergeCell ref="A6:A11"/>
    <mergeCell ref="A2:A4"/>
    <mergeCell ref="B2:B4"/>
    <mergeCell ref="C2:C4"/>
    <mergeCell ref="C6:C7"/>
    <mergeCell ref="C8:C9"/>
    <mergeCell ref="C10:C11"/>
    <mergeCell ref="C28:C29"/>
    <mergeCell ref="C26:C27"/>
    <mergeCell ref="C12:C13"/>
    <mergeCell ref="C24:C25"/>
    <mergeCell ref="C18:C19"/>
    <mergeCell ref="C22:C23"/>
    <mergeCell ref="C14:C15"/>
    <mergeCell ref="C16:C17"/>
    <mergeCell ref="I26:I27"/>
    <mergeCell ref="I20:I21"/>
    <mergeCell ref="I28:I29"/>
    <mergeCell ref="I24:I25"/>
    <mergeCell ref="I22:I23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K20:K21"/>
    <mergeCell ref="K22:K23"/>
    <mergeCell ref="K24:K25"/>
    <mergeCell ref="K26:K27"/>
    <mergeCell ref="K28:K29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I16:I17"/>
    <mergeCell ref="I18:I19"/>
    <mergeCell ref="K6:K7"/>
    <mergeCell ref="K8:K9"/>
    <mergeCell ref="K10:K11"/>
    <mergeCell ref="K12:K13"/>
    <mergeCell ref="K14:K15"/>
    <mergeCell ref="K16:K17"/>
    <mergeCell ref="K18:K19"/>
    <mergeCell ref="H2:N2"/>
    <mergeCell ref="J3:K3"/>
    <mergeCell ref="H3:I3"/>
    <mergeCell ref="J6:J7"/>
    <mergeCell ref="I6:I7"/>
    <mergeCell ref="I8:I9"/>
    <mergeCell ref="I10:I11"/>
    <mergeCell ref="I12:I13"/>
    <mergeCell ref="I14:I15"/>
    <mergeCell ref="L28:L29"/>
    <mergeCell ref="L26:L27"/>
    <mergeCell ref="L24:L25"/>
    <mergeCell ref="L22:L23"/>
    <mergeCell ref="L20:L21"/>
    <mergeCell ref="L18:L19"/>
    <mergeCell ref="L16:L17"/>
    <mergeCell ref="L3:L4"/>
    <mergeCell ref="L14:L15"/>
    <mergeCell ref="L10:L11"/>
    <mergeCell ref="L8:L9"/>
    <mergeCell ref="L6:L7"/>
    <mergeCell ref="L12:L13"/>
    <mergeCell ref="N22:N23"/>
    <mergeCell ref="N24:N25"/>
    <mergeCell ref="N26:N27"/>
    <mergeCell ref="N28:N29"/>
    <mergeCell ref="M3:M4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N3:N4"/>
    <mergeCell ref="N6:N7"/>
    <mergeCell ref="N8:N9"/>
    <mergeCell ref="N10:N11"/>
    <mergeCell ref="N12:N13"/>
    <mergeCell ref="N14:N15"/>
    <mergeCell ref="N16:N17"/>
    <mergeCell ref="N18:N19"/>
    <mergeCell ref="N20:N21"/>
    <mergeCell ref="P22:P23"/>
    <mergeCell ref="P26:P27"/>
    <mergeCell ref="P24:P25"/>
    <mergeCell ref="P28:P29"/>
    <mergeCell ref="O2:P2"/>
    <mergeCell ref="O3:O4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P3:P4"/>
    <mergeCell ref="P6:P7"/>
    <mergeCell ref="P8:P9"/>
    <mergeCell ref="P10:P11"/>
    <mergeCell ref="P12:P13"/>
    <mergeCell ref="P14:P15"/>
    <mergeCell ref="P16:P17"/>
    <mergeCell ref="P18:P19"/>
    <mergeCell ref="P20:P21"/>
    <mergeCell ref="R3:R4"/>
    <mergeCell ref="R8:R9"/>
    <mergeCell ref="R6:R7"/>
    <mergeCell ref="R10:R11"/>
    <mergeCell ref="Q2:R2"/>
    <mergeCell ref="Q28:Q29"/>
    <mergeCell ref="Q26:Q27"/>
    <mergeCell ref="Q24:Q25"/>
    <mergeCell ref="Q22:Q23"/>
    <mergeCell ref="Q20:Q21"/>
    <mergeCell ref="Q18:Q19"/>
    <mergeCell ref="Q16:Q17"/>
    <mergeCell ref="Q14:Q15"/>
    <mergeCell ref="Q12:Q13"/>
    <mergeCell ref="Q10:Q11"/>
    <mergeCell ref="Q8:Q9"/>
    <mergeCell ref="Q6:Q7"/>
    <mergeCell ref="Q3:Q4"/>
    <mergeCell ref="R28:R29"/>
    <mergeCell ref="R26:R27"/>
    <mergeCell ref="R24:R25"/>
    <mergeCell ref="R22:R23"/>
    <mergeCell ref="R20:R21"/>
    <mergeCell ref="R18:R19"/>
    <mergeCell ref="R16:R17"/>
    <mergeCell ref="R14:R15"/>
    <mergeCell ref="R12:R13"/>
    <mergeCell ref="T22:T23"/>
    <mergeCell ref="T24:T25"/>
    <mergeCell ref="T26:T27"/>
    <mergeCell ref="T28:T29"/>
    <mergeCell ref="S2:T2"/>
    <mergeCell ref="S28:S29"/>
    <mergeCell ref="S26:S27"/>
    <mergeCell ref="S24:S25"/>
    <mergeCell ref="S22:S23"/>
    <mergeCell ref="S20:S21"/>
    <mergeCell ref="S10:S11"/>
    <mergeCell ref="S16:S17"/>
    <mergeCell ref="S12:S13"/>
    <mergeCell ref="S18:S19"/>
    <mergeCell ref="S14:S15"/>
    <mergeCell ref="S3:S4"/>
    <mergeCell ref="S6:S7"/>
    <mergeCell ref="S8:S9"/>
    <mergeCell ref="T3:T4"/>
    <mergeCell ref="T6:T7"/>
    <mergeCell ref="T8:T9"/>
    <mergeCell ref="T10:T11"/>
    <mergeCell ref="T12:T13"/>
    <mergeCell ref="T14:T15"/>
    <mergeCell ref="T16:T17"/>
    <mergeCell ref="T18:T19"/>
    <mergeCell ref="T20:T21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opLeftCell="A28" workbookViewId="0">
      <selection activeCell="P40" sqref="P40:P41"/>
    </sheetView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0.85546875" hidden="1" customWidth="1"/>
    <col min="4" max="4" width="13.5703125" style="36" customWidth="1"/>
    <col min="5" max="5" width="11.140625" style="36" customWidth="1"/>
    <col min="6" max="6" width="7.28515625" style="36" customWidth="1"/>
    <col min="7" max="7" width="5.85546875" style="36" customWidth="1"/>
    <col min="8" max="8" width="9.140625" style="36" customWidth="1"/>
    <col min="9" max="9" width="9.85546875" style="36" customWidth="1"/>
    <col min="10" max="10" width="8.140625" style="36" customWidth="1"/>
    <col min="11" max="12" width="10" style="36" bestFit="1" customWidth="1"/>
    <col min="13" max="13" width="7.5703125" hidden="1" customWidth="1"/>
    <col min="14" max="14" width="7.5703125" style="36" customWidth="1"/>
    <col min="15" max="15" width="8.7109375" style="36" customWidth="1"/>
    <col min="16" max="16" width="9.140625" style="36" customWidth="1"/>
    <col min="17" max="17" width="10.85546875" style="36" customWidth="1"/>
    <col min="18" max="18" width="9.140625" style="36" customWidth="1"/>
    <col min="19" max="19" width="10.5703125" style="36" customWidth="1"/>
    <col min="20" max="20" width="10.7109375" style="36" customWidth="1"/>
    <col min="21" max="21" width="9.140625" style="36" bestFit="1" customWidth="1"/>
  </cols>
  <sheetData>
    <row r="1" spans="1:20" ht="15.75" x14ac:dyDescent="0.25">
      <c r="B1" s="9"/>
      <c r="C1" s="17"/>
      <c r="D1" s="9"/>
      <c r="E1" s="9"/>
      <c r="F1" s="9"/>
      <c r="G1" s="9"/>
      <c r="H1" s="9" t="s">
        <v>86</v>
      </c>
      <c r="I1" s="9"/>
      <c r="J1" s="9"/>
      <c r="K1" s="9"/>
      <c r="L1" s="9"/>
      <c r="M1" s="17"/>
      <c r="N1" s="9"/>
      <c r="O1" s="9"/>
      <c r="P1" s="9"/>
      <c r="Q1" s="9"/>
      <c r="R1" s="9">
        <v>2012</v>
      </c>
      <c r="S1" s="9"/>
      <c r="T1" s="9"/>
    </row>
    <row r="2" spans="1:20" ht="70.5" customHeight="1" x14ac:dyDescent="0.25">
      <c r="A2" s="110" t="s">
        <v>87</v>
      </c>
      <c r="B2" s="110" t="s">
        <v>130</v>
      </c>
      <c r="C2" s="123" t="s">
        <v>89</v>
      </c>
      <c r="D2" s="110" t="s">
        <v>89</v>
      </c>
      <c r="E2" s="110" t="s">
        <v>90</v>
      </c>
      <c r="F2" s="110" t="s">
        <v>131</v>
      </c>
      <c r="G2" s="111"/>
      <c r="H2" s="110" t="s">
        <v>132</v>
      </c>
      <c r="I2" s="151"/>
      <c r="J2" s="151"/>
      <c r="K2" s="151"/>
      <c r="L2" s="151"/>
      <c r="M2" s="151"/>
      <c r="N2" s="111"/>
      <c r="O2" s="110" t="s">
        <v>93</v>
      </c>
      <c r="P2" s="111"/>
      <c r="Q2" s="110" t="s">
        <v>133</v>
      </c>
      <c r="R2" s="111"/>
      <c r="S2" s="110" t="s">
        <v>134</v>
      </c>
      <c r="T2" s="111"/>
    </row>
    <row r="3" spans="1:20" ht="15" customHeight="1" x14ac:dyDescent="0.25">
      <c r="A3" s="138"/>
      <c r="B3" s="138"/>
      <c r="C3" s="124"/>
      <c r="D3" s="138"/>
      <c r="E3" s="138"/>
      <c r="F3" s="152" t="s">
        <v>96</v>
      </c>
      <c r="G3" s="110" t="s">
        <v>97</v>
      </c>
      <c r="H3" s="152" t="s">
        <v>98</v>
      </c>
      <c r="I3" s="154"/>
      <c r="J3" s="152" t="s">
        <v>99</v>
      </c>
      <c r="K3" s="154"/>
      <c r="L3" s="152" t="s">
        <v>100</v>
      </c>
      <c r="M3" s="126" t="s">
        <v>101</v>
      </c>
      <c r="N3" s="152" t="s">
        <v>101</v>
      </c>
      <c r="O3" s="152" t="s">
        <v>102</v>
      </c>
      <c r="P3" s="152" t="s">
        <v>103</v>
      </c>
      <c r="Q3" s="152" t="s">
        <v>104</v>
      </c>
      <c r="R3" s="152" t="s">
        <v>105</v>
      </c>
      <c r="S3" s="152" t="s">
        <v>106</v>
      </c>
      <c r="T3" s="152" t="s">
        <v>107</v>
      </c>
    </row>
    <row r="4" spans="1:20" ht="22.5" x14ac:dyDescent="0.25">
      <c r="A4" s="139"/>
      <c r="B4" s="139"/>
      <c r="C4" s="125"/>
      <c r="D4" s="139"/>
      <c r="E4" s="139"/>
      <c r="F4" s="153"/>
      <c r="G4" s="139"/>
      <c r="H4" s="37" t="s">
        <v>135</v>
      </c>
      <c r="I4" s="37" t="s">
        <v>109</v>
      </c>
      <c r="J4" s="37" t="s">
        <v>135</v>
      </c>
      <c r="K4" s="37" t="s">
        <v>109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0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40" t="s">
        <v>136</v>
      </c>
      <c r="B6" s="39" t="s">
        <v>111</v>
      </c>
      <c r="C6" s="123"/>
      <c r="D6" s="39"/>
      <c r="E6" s="110" t="s">
        <v>112</v>
      </c>
      <c r="F6" s="110" t="s">
        <v>113</v>
      </c>
      <c r="G6" s="110">
        <v>744</v>
      </c>
      <c r="H6" s="149">
        <v>90</v>
      </c>
      <c r="I6" s="149">
        <v>90</v>
      </c>
      <c r="J6" s="147">
        <v>100</v>
      </c>
      <c r="K6" s="147">
        <v>100</v>
      </c>
      <c r="L6" s="149"/>
      <c r="M6" s="123" t="s">
        <v>114</v>
      </c>
      <c r="N6" s="110" t="s">
        <v>112</v>
      </c>
      <c r="O6" s="155">
        <v>45930</v>
      </c>
      <c r="P6" s="155">
        <f>O6</f>
        <v>45930</v>
      </c>
      <c r="Q6" s="147">
        <v>3507817.12</v>
      </c>
      <c r="R6" s="110" t="s">
        <v>114</v>
      </c>
      <c r="S6" s="147">
        <v>3501596.66</v>
      </c>
      <c r="T6" s="147">
        <f>S6</f>
        <v>3501596.66</v>
      </c>
    </row>
    <row r="7" spans="1:20" ht="45" x14ac:dyDescent="0.25">
      <c r="A7" s="141"/>
      <c r="B7" s="40" t="s">
        <v>161</v>
      </c>
      <c r="C7" s="125"/>
      <c r="D7" s="40"/>
      <c r="E7" s="139"/>
      <c r="F7" s="139"/>
      <c r="G7" s="139"/>
      <c r="H7" s="150"/>
      <c r="I7" s="150"/>
      <c r="J7" s="148"/>
      <c r="K7" s="148"/>
      <c r="L7" s="150"/>
      <c r="M7" s="125"/>
      <c r="N7" s="139"/>
      <c r="O7" s="156"/>
      <c r="P7" s="156"/>
      <c r="Q7" s="148"/>
      <c r="R7" s="139"/>
      <c r="S7" s="148"/>
      <c r="T7" s="148"/>
    </row>
    <row r="8" spans="1:20" ht="15" customHeight="1" x14ac:dyDescent="0.25">
      <c r="A8" s="141"/>
      <c r="B8" s="41" t="s">
        <v>116</v>
      </c>
      <c r="C8" s="123"/>
      <c r="D8" s="79" t="s">
        <v>117</v>
      </c>
      <c r="E8" s="110" t="s">
        <v>138</v>
      </c>
      <c r="F8" s="110" t="s">
        <v>119</v>
      </c>
      <c r="G8" s="110">
        <v>796</v>
      </c>
      <c r="H8" s="110" t="s">
        <v>112</v>
      </c>
      <c r="I8" s="110">
        <v>1</v>
      </c>
      <c r="J8" s="110" t="s">
        <v>112</v>
      </c>
      <c r="K8" s="110">
        <v>1</v>
      </c>
      <c r="L8" s="110"/>
      <c r="M8" s="123" t="s">
        <v>114</v>
      </c>
      <c r="N8" s="110" t="s">
        <v>112</v>
      </c>
      <c r="O8" s="182">
        <v>45654</v>
      </c>
      <c r="P8" s="155">
        <v>45651</v>
      </c>
      <c r="Q8" s="110" t="s">
        <v>114</v>
      </c>
      <c r="R8" s="110" t="s">
        <v>114</v>
      </c>
      <c r="S8" s="110" t="s">
        <v>114</v>
      </c>
      <c r="T8" s="110" t="s">
        <v>114</v>
      </c>
    </row>
    <row r="9" spans="1:20" ht="60" customHeight="1" x14ac:dyDescent="0.25">
      <c r="A9" s="141"/>
      <c r="B9" s="80" t="s">
        <v>162</v>
      </c>
      <c r="C9" s="125"/>
      <c r="D9" s="81"/>
      <c r="E9" s="138"/>
      <c r="F9" s="139"/>
      <c r="G9" s="139"/>
      <c r="H9" s="139"/>
      <c r="I9" s="139"/>
      <c r="J9" s="139"/>
      <c r="K9" s="139"/>
      <c r="L9" s="139"/>
      <c r="M9" s="125"/>
      <c r="N9" s="139"/>
      <c r="O9" s="183"/>
      <c r="P9" s="156"/>
      <c r="Q9" s="139"/>
      <c r="R9" s="139"/>
      <c r="S9" s="139"/>
      <c r="T9" s="139"/>
    </row>
    <row r="10" spans="1:20" x14ac:dyDescent="0.25">
      <c r="A10" s="141"/>
      <c r="B10" s="82" t="s">
        <v>163</v>
      </c>
      <c r="C10" s="123"/>
      <c r="D10" s="38" t="s">
        <v>122</v>
      </c>
      <c r="E10" s="138"/>
      <c r="F10" s="110" t="s">
        <v>123</v>
      </c>
      <c r="G10" s="110">
        <v>383</v>
      </c>
      <c r="H10" s="147" t="s">
        <v>112</v>
      </c>
      <c r="I10" s="147">
        <v>3157035.41</v>
      </c>
      <c r="J10" s="149" t="s">
        <v>112</v>
      </c>
      <c r="K10" s="147">
        <f>T6</f>
        <v>3501596.66</v>
      </c>
      <c r="L10" s="147"/>
      <c r="M10" s="123" t="s">
        <v>114</v>
      </c>
      <c r="N10" s="110" t="s">
        <v>112</v>
      </c>
      <c r="O10" s="155">
        <v>45930</v>
      </c>
      <c r="P10" s="155">
        <f>O10</f>
        <v>45930</v>
      </c>
      <c r="Q10" s="110" t="s">
        <v>114</v>
      </c>
      <c r="R10" s="110" t="s">
        <v>114</v>
      </c>
      <c r="S10" s="110" t="s">
        <v>114</v>
      </c>
      <c r="T10" s="110" t="s">
        <v>114</v>
      </c>
    </row>
    <row r="11" spans="1:20" x14ac:dyDescent="0.25">
      <c r="A11" s="142"/>
      <c r="B11" s="80" t="s">
        <v>164</v>
      </c>
      <c r="C11" s="125"/>
      <c r="D11" s="40"/>
      <c r="E11" s="139"/>
      <c r="F11" s="139"/>
      <c r="G11" s="139"/>
      <c r="H11" s="148"/>
      <c r="I11" s="148"/>
      <c r="J11" s="150"/>
      <c r="K11" s="148"/>
      <c r="L11" s="148"/>
      <c r="M11" s="125"/>
      <c r="N11" s="139"/>
      <c r="O11" s="156"/>
      <c r="P11" s="156"/>
      <c r="Q11" s="139"/>
      <c r="R11" s="139"/>
      <c r="S11" s="139"/>
      <c r="T11" s="139"/>
    </row>
    <row r="12" spans="1:20" ht="15" customHeight="1" x14ac:dyDescent="0.25">
      <c r="A12" s="180" t="s">
        <v>165</v>
      </c>
      <c r="B12" s="39" t="s">
        <v>126</v>
      </c>
      <c r="C12" s="123"/>
      <c r="D12" s="39"/>
      <c r="E12" s="110" t="s">
        <v>112</v>
      </c>
      <c r="F12" s="110" t="s">
        <v>113</v>
      </c>
      <c r="G12" s="110">
        <v>744</v>
      </c>
      <c r="H12" s="149">
        <v>90</v>
      </c>
      <c r="I12" s="149">
        <v>90</v>
      </c>
      <c r="J12" s="149">
        <v>100</v>
      </c>
      <c r="K12" s="149">
        <f>J12</f>
        <v>100</v>
      </c>
      <c r="L12" s="149"/>
      <c r="M12" s="123" t="s">
        <v>114</v>
      </c>
      <c r="N12" s="110" t="s">
        <v>112</v>
      </c>
      <c r="O12" s="155">
        <v>45930</v>
      </c>
      <c r="P12" s="155">
        <f>O12</f>
        <v>45930</v>
      </c>
      <c r="Q12" s="147">
        <v>2281506.13</v>
      </c>
      <c r="R12" s="110" t="s">
        <v>114</v>
      </c>
      <c r="S12" s="147">
        <v>2267326.08</v>
      </c>
      <c r="T12" s="147">
        <v>1467814.16</v>
      </c>
    </row>
    <row r="13" spans="1:20" ht="45" x14ac:dyDescent="0.25">
      <c r="A13" s="141"/>
      <c r="B13" s="40" t="s">
        <v>161</v>
      </c>
      <c r="C13" s="125"/>
      <c r="D13" s="40"/>
      <c r="E13" s="139"/>
      <c r="F13" s="139"/>
      <c r="G13" s="139"/>
      <c r="H13" s="150"/>
      <c r="I13" s="150"/>
      <c r="J13" s="150"/>
      <c r="K13" s="150"/>
      <c r="L13" s="150"/>
      <c r="M13" s="125"/>
      <c r="N13" s="139"/>
      <c r="O13" s="156"/>
      <c r="P13" s="156"/>
      <c r="Q13" s="148"/>
      <c r="R13" s="139"/>
      <c r="S13" s="148"/>
      <c r="T13" s="148"/>
    </row>
    <row r="14" spans="1:20" ht="15" customHeight="1" x14ac:dyDescent="0.25">
      <c r="A14" s="141"/>
      <c r="B14" s="41" t="s">
        <v>127</v>
      </c>
      <c r="C14" s="123"/>
      <c r="D14" s="79" t="s">
        <v>117</v>
      </c>
      <c r="E14" s="110" t="s">
        <v>138</v>
      </c>
      <c r="F14" s="110" t="s">
        <v>119</v>
      </c>
      <c r="G14" s="110">
        <v>796</v>
      </c>
      <c r="H14" s="110" t="s">
        <v>112</v>
      </c>
      <c r="I14" s="110">
        <v>1</v>
      </c>
      <c r="J14" s="110" t="s">
        <v>112</v>
      </c>
      <c r="K14" s="110">
        <v>1</v>
      </c>
      <c r="L14" s="110"/>
      <c r="M14" s="123" t="s">
        <v>114</v>
      </c>
      <c r="N14" s="110" t="s">
        <v>112</v>
      </c>
      <c r="O14" s="182">
        <v>45654</v>
      </c>
      <c r="P14" s="155">
        <v>45651</v>
      </c>
      <c r="Q14" s="110" t="s">
        <v>114</v>
      </c>
      <c r="R14" s="110" t="s">
        <v>114</v>
      </c>
      <c r="S14" s="110" t="s">
        <v>114</v>
      </c>
      <c r="T14" s="110" t="s">
        <v>114</v>
      </c>
    </row>
    <row r="15" spans="1:20" ht="56.25" x14ac:dyDescent="0.25">
      <c r="A15" s="141"/>
      <c r="B15" s="80" t="s">
        <v>162</v>
      </c>
      <c r="C15" s="125"/>
      <c r="D15" s="81"/>
      <c r="E15" s="138"/>
      <c r="F15" s="139"/>
      <c r="G15" s="139"/>
      <c r="H15" s="139"/>
      <c r="I15" s="139"/>
      <c r="J15" s="139"/>
      <c r="K15" s="139"/>
      <c r="L15" s="139"/>
      <c r="M15" s="125"/>
      <c r="N15" s="139"/>
      <c r="O15" s="183"/>
      <c r="P15" s="156"/>
      <c r="Q15" s="139"/>
      <c r="R15" s="139"/>
      <c r="S15" s="139"/>
      <c r="T15" s="139"/>
    </row>
    <row r="16" spans="1:20" x14ac:dyDescent="0.25">
      <c r="A16" s="141"/>
      <c r="B16" s="82" t="s">
        <v>166</v>
      </c>
      <c r="C16" s="123"/>
      <c r="D16" s="38" t="s">
        <v>122</v>
      </c>
      <c r="E16" s="138"/>
      <c r="F16" s="110" t="s">
        <v>123</v>
      </c>
      <c r="G16" s="110">
        <v>383</v>
      </c>
      <c r="H16" s="147" t="s">
        <v>112</v>
      </c>
      <c r="I16" s="147">
        <v>1333794.79</v>
      </c>
      <c r="J16" s="149" t="s">
        <v>112</v>
      </c>
      <c r="K16" s="147">
        <f>T12</f>
        <v>1467814.16</v>
      </c>
      <c r="L16" s="147"/>
      <c r="M16" s="123" t="s">
        <v>114</v>
      </c>
      <c r="N16" s="110" t="s">
        <v>112</v>
      </c>
      <c r="O16" s="155">
        <v>45930</v>
      </c>
      <c r="P16" s="155">
        <f>O16</f>
        <v>45930</v>
      </c>
      <c r="Q16" s="110" t="s">
        <v>114</v>
      </c>
      <c r="R16" s="110" t="s">
        <v>114</v>
      </c>
      <c r="S16" s="110" t="s">
        <v>114</v>
      </c>
      <c r="T16" s="110" t="s">
        <v>114</v>
      </c>
    </row>
    <row r="17" spans="1:21" x14ac:dyDescent="0.25">
      <c r="A17" s="181"/>
      <c r="B17" s="80" t="s">
        <v>164</v>
      </c>
      <c r="C17" s="125"/>
      <c r="D17" s="40"/>
      <c r="E17" s="139"/>
      <c r="F17" s="139"/>
      <c r="G17" s="139"/>
      <c r="H17" s="148"/>
      <c r="I17" s="148"/>
      <c r="J17" s="150"/>
      <c r="K17" s="148"/>
      <c r="L17" s="148"/>
      <c r="M17" s="125"/>
      <c r="N17" s="139"/>
      <c r="O17" s="156"/>
      <c r="P17" s="156"/>
      <c r="Q17" s="139"/>
      <c r="R17" s="139"/>
      <c r="S17" s="139"/>
      <c r="T17" s="139"/>
    </row>
    <row r="18" spans="1:21" ht="21" x14ac:dyDescent="0.25">
      <c r="A18" s="180" t="s">
        <v>167</v>
      </c>
      <c r="B18" s="39" t="s">
        <v>158</v>
      </c>
      <c r="C18" s="123"/>
      <c r="D18" s="39"/>
      <c r="E18" s="110" t="s">
        <v>112</v>
      </c>
      <c r="F18" s="110" t="s">
        <v>113</v>
      </c>
      <c r="G18" s="110">
        <v>744</v>
      </c>
      <c r="H18" s="149">
        <v>90</v>
      </c>
      <c r="I18" s="149">
        <v>90</v>
      </c>
      <c r="J18" s="147">
        <f>T18/Q18*100</f>
        <v>99.999940046315075</v>
      </c>
      <c r="K18" s="147">
        <f>T18/Q18*100</f>
        <v>99.999940046315075</v>
      </c>
      <c r="L18" s="149"/>
      <c r="M18" s="123" t="s">
        <v>114</v>
      </c>
      <c r="N18" s="110" t="s">
        <v>112</v>
      </c>
      <c r="O18" s="155">
        <v>45930</v>
      </c>
      <c r="P18" s="155">
        <v>45845</v>
      </c>
      <c r="Q18" s="147">
        <v>700540.76</v>
      </c>
      <c r="R18" s="110" t="s">
        <v>114</v>
      </c>
      <c r="S18" s="147">
        <v>700540.34</v>
      </c>
      <c r="T18" s="147">
        <v>700540.34</v>
      </c>
    </row>
    <row r="19" spans="1:21" ht="45" x14ac:dyDescent="0.25">
      <c r="A19" s="141"/>
      <c r="B19" s="40" t="s">
        <v>161</v>
      </c>
      <c r="C19" s="125"/>
      <c r="D19" s="40"/>
      <c r="E19" s="139"/>
      <c r="F19" s="139"/>
      <c r="G19" s="139"/>
      <c r="H19" s="150"/>
      <c r="I19" s="150"/>
      <c r="J19" s="148"/>
      <c r="K19" s="148"/>
      <c r="L19" s="150"/>
      <c r="M19" s="125"/>
      <c r="N19" s="139"/>
      <c r="O19" s="156"/>
      <c r="P19" s="156"/>
      <c r="Q19" s="148"/>
      <c r="R19" s="139"/>
      <c r="S19" s="148"/>
      <c r="T19" s="148"/>
    </row>
    <row r="20" spans="1:21" ht="15" customHeight="1" x14ac:dyDescent="0.25">
      <c r="A20" s="141"/>
      <c r="B20" s="41" t="s">
        <v>148</v>
      </c>
      <c r="C20" s="123"/>
      <c r="D20" s="79" t="s">
        <v>117</v>
      </c>
      <c r="E20" s="110" t="s">
        <v>138</v>
      </c>
      <c r="F20" s="110" t="s">
        <v>119</v>
      </c>
      <c r="G20" s="110">
        <v>796</v>
      </c>
      <c r="H20" s="110" t="s">
        <v>112</v>
      </c>
      <c r="I20" s="110">
        <v>1</v>
      </c>
      <c r="J20" s="110" t="s">
        <v>112</v>
      </c>
      <c r="K20" s="110">
        <v>1</v>
      </c>
      <c r="L20" s="110"/>
      <c r="M20" s="123" t="s">
        <v>114</v>
      </c>
      <c r="N20" s="110" t="s">
        <v>112</v>
      </c>
      <c r="O20" s="182">
        <v>46019</v>
      </c>
      <c r="P20" s="155">
        <v>45651</v>
      </c>
      <c r="Q20" s="110" t="s">
        <v>114</v>
      </c>
      <c r="R20" s="110" t="s">
        <v>114</v>
      </c>
      <c r="S20" s="110" t="s">
        <v>114</v>
      </c>
      <c r="T20" s="110" t="s">
        <v>114</v>
      </c>
    </row>
    <row r="21" spans="1:21" ht="56.25" x14ac:dyDescent="0.25">
      <c r="A21" s="141"/>
      <c r="B21" s="80" t="s">
        <v>162</v>
      </c>
      <c r="C21" s="125"/>
      <c r="D21" s="81"/>
      <c r="E21" s="138"/>
      <c r="F21" s="139"/>
      <c r="G21" s="139"/>
      <c r="H21" s="139"/>
      <c r="I21" s="139"/>
      <c r="J21" s="139"/>
      <c r="K21" s="139"/>
      <c r="L21" s="139"/>
      <c r="M21" s="125"/>
      <c r="N21" s="139"/>
      <c r="O21" s="183"/>
      <c r="P21" s="156"/>
      <c r="Q21" s="139"/>
      <c r="R21" s="139"/>
      <c r="S21" s="139"/>
      <c r="T21" s="139"/>
    </row>
    <row r="22" spans="1:21" x14ac:dyDescent="0.25">
      <c r="A22" s="141"/>
      <c r="B22" s="82" t="s">
        <v>168</v>
      </c>
      <c r="C22" s="123"/>
      <c r="D22" s="38" t="s">
        <v>122</v>
      </c>
      <c r="E22" s="138"/>
      <c r="F22" s="110" t="s">
        <v>123</v>
      </c>
      <c r="G22" s="110">
        <v>383</v>
      </c>
      <c r="H22" s="147" t="s">
        <v>112</v>
      </c>
      <c r="I22" s="147">
        <v>630486.68000000005</v>
      </c>
      <c r="J22" s="149" t="s">
        <v>112</v>
      </c>
      <c r="K22" s="147">
        <v>700540.34</v>
      </c>
      <c r="L22" s="147"/>
      <c r="M22" s="123" t="s">
        <v>114</v>
      </c>
      <c r="N22" s="110" t="s">
        <v>112</v>
      </c>
      <c r="O22" s="155">
        <v>45930</v>
      </c>
      <c r="P22" s="155">
        <f>O22</f>
        <v>45930</v>
      </c>
      <c r="Q22" s="110" t="s">
        <v>114</v>
      </c>
      <c r="R22" s="110" t="s">
        <v>114</v>
      </c>
      <c r="S22" s="110" t="s">
        <v>114</v>
      </c>
      <c r="T22" s="110" t="s">
        <v>114</v>
      </c>
    </row>
    <row r="23" spans="1:21" x14ac:dyDescent="0.25">
      <c r="A23" s="181"/>
      <c r="B23" s="80" t="s">
        <v>164</v>
      </c>
      <c r="C23" s="125"/>
      <c r="D23" s="40"/>
      <c r="E23" s="139"/>
      <c r="F23" s="139"/>
      <c r="G23" s="139"/>
      <c r="H23" s="148"/>
      <c r="I23" s="148"/>
      <c r="J23" s="150"/>
      <c r="K23" s="148"/>
      <c r="L23" s="148"/>
      <c r="M23" s="125"/>
      <c r="N23" s="139"/>
      <c r="O23" s="156"/>
      <c r="P23" s="156"/>
      <c r="Q23" s="139"/>
      <c r="R23" s="139"/>
      <c r="S23" s="139"/>
      <c r="T23" s="139"/>
    </row>
    <row r="24" spans="1:21" ht="21" customHeight="1" x14ac:dyDescent="0.25">
      <c r="A24" s="140" t="s">
        <v>142</v>
      </c>
      <c r="B24" s="39" t="s">
        <v>143</v>
      </c>
      <c r="C24" s="123"/>
      <c r="D24" s="39"/>
      <c r="E24" s="110" t="s">
        <v>112</v>
      </c>
      <c r="F24" s="110" t="s">
        <v>113</v>
      </c>
      <c r="G24" s="110">
        <v>744</v>
      </c>
      <c r="H24" s="149">
        <v>90</v>
      </c>
      <c r="I24" s="149">
        <v>90</v>
      </c>
      <c r="J24" s="147">
        <f>T24/Q24*100</f>
        <v>35.937859767421351</v>
      </c>
      <c r="K24" s="147">
        <f>T24/Q24*100</f>
        <v>35.937859767421351</v>
      </c>
      <c r="L24" s="149"/>
      <c r="M24" s="123" t="s">
        <v>114</v>
      </c>
      <c r="N24" s="110" t="s">
        <v>112</v>
      </c>
      <c r="O24" s="155">
        <v>45930</v>
      </c>
      <c r="P24" s="155">
        <v>46022</v>
      </c>
      <c r="Q24" s="147">
        <v>6278231.4100000001</v>
      </c>
      <c r="R24" s="110" t="s">
        <v>114</v>
      </c>
      <c r="S24" s="147">
        <v>5954516.5099999998</v>
      </c>
      <c r="T24" s="147">
        <v>2256262</v>
      </c>
    </row>
    <row r="25" spans="1:21" ht="39" customHeight="1" x14ac:dyDescent="0.25">
      <c r="A25" s="141"/>
      <c r="B25" s="40" t="s">
        <v>161</v>
      </c>
      <c r="C25" s="125"/>
      <c r="D25" s="40"/>
      <c r="E25" s="139"/>
      <c r="F25" s="139"/>
      <c r="G25" s="139"/>
      <c r="H25" s="150"/>
      <c r="I25" s="150"/>
      <c r="J25" s="148"/>
      <c r="K25" s="148"/>
      <c r="L25" s="150"/>
      <c r="M25" s="125"/>
      <c r="N25" s="139"/>
      <c r="O25" s="156"/>
      <c r="P25" s="156"/>
      <c r="Q25" s="148"/>
      <c r="R25" s="139"/>
      <c r="S25" s="148"/>
      <c r="T25" s="148"/>
      <c r="U25" s="83"/>
    </row>
    <row r="26" spans="1:21" ht="15" customHeight="1" x14ac:dyDescent="0.25">
      <c r="A26" s="141"/>
      <c r="B26" s="41" t="s">
        <v>159</v>
      </c>
      <c r="C26" s="123"/>
      <c r="D26" s="79" t="s">
        <v>117</v>
      </c>
      <c r="E26" s="110" t="s">
        <v>138</v>
      </c>
      <c r="F26" s="110" t="s">
        <v>119</v>
      </c>
      <c r="G26" s="110">
        <v>796</v>
      </c>
      <c r="H26" s="110" t="s">
        <v>112</v>
      </c>
      <c r="I26" s="110">
        <v>1</v>
      </c>
      <c r="J26" s="110" t="s">
        <v>112</v>
      </c>
      <c r="K26" s="110">
        <v>1</v>
      </c>
      <c r="L26" s="110"/>
      <c r="M26" s="123" t="s">
        <v>114</v>
      </c>
      <c r="N26" s="110" t="s">
        <v>112</v>
      </c>
      <c r="O26" s="182">
        <v>45654</v>
      </c>
      <c r="P26" s="155">
        <v>45651</v>
      </c>
      <c r="Q26" s="110" t="s">
        <v>114</v>
      </c>
      <c r="R26" s="110" t="s">
        <v>114</v>
      </c>
      <c r="S26" s="110" t="s">
        <v>114</v>
      </c>
      <c r="T26" s="110" t="s">
        <v>114</v>
      </c>
    </row>
    <row r="27" spans="1:21" ht="65.25" customHeight="1" x14ac:dyDescent="0.25">
      <c r="A27" s="141"/>
      <c r="B27" s="80" t="s">
        <v>162</v>
      </c>
      <c r="C27" s="125"/>
      <c r="D27" s="81"/>
      <c r="E27" s="138"/>
      <c r="F27" s="139"/>
      <c r="G27" s="139"/>
      <c r="H27" s="139"/>
      <c r="I27" s="139"/>
      <c r="J27" s="139"/>
      <c r="K27" s="139"/>
      <c r="L27" s="139"/>
      <c r="M27" s="125"/>
      <c r="N27" s="139"/>
      <c r="O27" s="183"/>
      <c r="P27" s="156"/>
      <c r="Q27" s="139"/>
      <c r="R27" s="139"/>
      <c r="S27" s="139"/>
      <c r="T27" s="139"/>
    </row>
    <row r="28" spans="1:21" ht="15" customHeight="1" x14ac:dyDescent="0.25">
      <c r="A28" s="141"/>
      <c r="B28" s="82" t="s">
        <v>169</v>
      </c>
      <c r="C28" s="123"/>
      <c r="D28" s="38" t="s">
        <v>122</v>
      </c>
      <c r="E28" s="138"/>
      <c r="F28" s="110" t="s">
        <v>123</v>
      </c>
      <c r="G28" s="110">
        <v>383</v>
      </c>
      <c r="H28" s="147" t="s">
        <v>112</v>
      </c>
      <c r="I28" s="147">
        <v>5650405.5700000003</v>
      </c>
      <c r="J28" s="147" t="s">
        <v>112</v>
      </c>
      <c r="K28" s="147">
        <v>2256262</v>
      </c>
      <c r="L28" s="147"/>
      <c r="M28" s="123" t="s">
        <v>114</v>
      </c>
      <c r="N28" s="110" t="s">
        <v>112</v>
      </c>
      <c r="O28" s="155">
        <v>45930</v>
      </c>
      <c r="P28" s="155">
        <v>46022</v>
      </c>
      <c r="Q28" s="110" t="s">
        <v>114</v>
      </c>
      <c r="R28" s="110" t="s">
        <v>114</v>
      </c>
      <c r="S28" s="110" t="s">
        <v>114</v>
      </c>
      <c r="T28" s="110" t="s">
        <v>114</v>
      </c>
    </row>
    <row r="29" spans="1:21" ht="15" customHeight="1" x14ac:dyDescent="0.25">
      <c r="A29" s="142"/>
      <c r="B29" s="80" t="s">
        <v>164</v>
      </c>
      <c r="C29" s="125"/>
      <c r="D29" s="40"/>
      <c r="E29" s="139"/>
      <c r="F29" s="139"/>
      <c r="G29" s="139"/>
      <c r="H29" s="148"/>
      <c r="I29" s="148"/>
      <c r="J29" s="148"/>
      <c r="K29" s="148"/>
      <c r="L29" s="148"/>
      <c r="M29" s="125"/>
      <c r="N29" s="139"/>
      <c r="O29" s="156"/>
      <c r="P29" s="156"/>
      <c r="Q29" s="139"/>
      <c r="R29" s="139"/>
      <c r="S29" s="139"/>
      <c r="T29" s="139"/>
    </row>
    <row r="30" spans="1:21" ht="15" customHeight="1" x14ac:dyDescent="0.25">
      <c r="A30" s="140" t="s">
        <v>144</v>
      </c>
      <c r="B30" s="39" t="s">
        <v>145</v>
      </c>
      <c r="C30" s="123"/>
      <c r="D30" s="39"/>
      <c r="E30" s="110" t="s">
        <v>112</v>
      </c>
      <c r="F30" s="110" t="s">
        <v>113</v>
      </c>
      <c r="G30" s="110">
        <v>744</v>
      </c>
      <c r="H30" s="149">
        <v>90</v>
      </c>
      <c r="I30" s="149">
        <v>90</v>
      </c>
      <c r="J30" s="149">
        <v>100</v>
      </c>
      <c r="K30" s="149">
        <v>100</v>
      </c>
      <c r="L30" s="149"/>
      <c r="M30" s="123" t="s">
        <v>114</v>
      </c>
      <c r="N30" s="110" t="s">
        <v>112</v>
      </c>
      <c r="O30" s="155">
        <v>45930</v>
      </c>
      <c r="P30" s="155">
        <f>O30</f>
        <v>45930</v>
      </c>
      <c r="Q30" s="147">
        <v>11192277.25</v>
      </c>
      <c r="R30" s="110" t="s">
        <v>114</v>
      </c>
      <c r="S30" s="147">
        <v>10561569.060000001</v>
      </c>
      <c r="T30" s="147">
        <v>4799040.7699999996</v>
      </c>
    </row>
    <row r="31" spans="1:21" ht="45.75" customHeight="1" x14ac:dyDescent="0.25">
      <c r="A31" s="141"/>
      <c r="B31" s="40" t="s">
        <v>161</v>
      </c>
      <c r="C31" s="125"/>
      <c r="D31" s="40"/>
      <c r="E31" s="139"/>
      <c r="F31" s="139"/>
      <c r="G31" s="139"/>
      <c r="H31" s="150"/>
      <c r="I31" s="150"/>
      <c r="J31" s="150"/>
      <c r="K31" s="150"/>
      <c r="L31" s="150"/>
      <c r="M31" s="125"/>
      <c r="N31" s="139"/>
      <c r="O31" s="156"/>
      <c r="P31" s="156"/>
      <c r="Q31" s="148"/>
      <c r="R31" s="139"/>
      <c r="S31" s="148"/>
      <c r="T31" s="148"/>
    </row>
    <row r="32" spans="1:21" ht="22.5" customHeight="1" x14ac:dyDescent="0.25">
      <c r="A32" s="141"/>
      <c r="B32" s="41" t="s">
        <v>170</v>
      </c>
      <c r="C32" s="123"/>
      <c r="D32" s="79" t="s">
        <v>117</v>
      </c>
      <c r="E32" s="110" t="s">
        <v>138</v>
      </c>
      <c r="F32" s="110" t="s">
        <v>119</v>
      </c>
      <c r="G32" s="110">
        <v>796</v>
      </c>
      <c r="H32" s="110" t="s">
        <v>112</v>
      </c>
      <c r="I32" s="110">
        <v>1</v>
      </c>
      <c r="J32" s="110" t="s">
        <v>112</v>
      </c>
      <c r="K32" s="110">
        <v>1</v>
      </c>
      <c r="L32" s="110"/>
      <c r="M32" s="123" t="s">
        <v>114</v>
      </c>
      <c r="N32" s="110" t="s">
        <v>112</v>
      </c>
      <c r="O32" s="182">
        <v>45654</v>
      </c>
      <c r="P32" s="155">
        <v>45651</v>
      </c>
      <c r="Q32" s="110" t="s">
        <v>114</v>
      </c>
      <c r="R32" s="110" t="s">
        <v>114</v>
      </c>
      <c r="S32" s="110" t="s">
        <v>114</v>
      </c>
      <c r="T32" s="110" t="s">
        <v>114</v>
      </c>
    </row>
    <row r="33" spans="1:20" ht="57" customHeight="1" x14ac:dyDescent="0.25">
      <c r="A33" s="141"/>
      <c r="B33" s="80" t="s">
        <v>162</v>
      </c>
      <c r="C33" s="125"/>
      <c r="D33" s="81"/>
      <c r="E33" s="138"/>
      <c r="F33" s="139"/>
      <c r="G33" s="139"/>
      <c r="H33" s="139"/>
      <c r="I33" s="139"/>
      <c r="J33" s="139"/>
      <c r="K33" s="139"/>
      <c r="L33" s="139"/>
      <c r="M33" s="125"/>
      <c r="N33" s="139"/>
      <c r="O33" s="183"/>
      <c r="P33" s="156"/>
      <c r="Q33" s="139"/>
      <c r="R33" s="139"/>
      <c r="S33" s="139"/>
      <c r="T33" s="139"/>
    </row>
    <row r="34" spans="1:20" ht="15" customHeight="1" x14ac:dyDescent="0.25">
      <c r="A34" s="141"/>
      <c r="B34" s="82" t="s">
        <v>171</v>
      </c>
      <c r="C34" s="123"/>
      <c r="D34" s="38" t="s">
        <v>122</v>
      </c>
      <c r="E34" s="138"/>
      <c r="F34" s="110" t="s">
        <v>123</v>
      </c>
      <c r="G34" s="110">
        <v>383</v>
      </c>
      <c r="H34" s="147" t="s">
        <v>112</v>
      </c>
      <c r="I34" s="147">
        <v>4732654.72</v>
      </c>
      <c r="J34" s="147" t="s">
        <v>112</v>
      </c>
      <c r="K34" s="147">
        <v>4799040.7699999996</v>
      </c>
      <c r="L34" s="147"/>
      <c r="M34" s="123" t="s">
        <v>114</v>
      </c>
      <c r="N34" s="110" t="s">
        <v>112</v>
      </c>
      <c r="O34" s="155">
        <v>45930</v>
      </c>
      <c r="P34" s="155">
        <f>O34</f>
        <v>45930</v>
      </c>
      <c r="Q34" s="110" t="s">
        <v>114</v>
      </c>
      <c r="R34" s="110" t="s">
        <v>114</v>
      </c>
      <c r="S34" s="110" t="s">
        <v>114</v>
      </c>
      <c r="T34" s="110" t="s">
        <v>114</v>
      </c>
    </row>
    <row r="35" spans="1:20" ht="12" customHeight="1" x14ac:dyDescent="0.25">
      <c r="A35" s="142"/>
      <c r="B35" s="80" t="s">
        <v>164</v>
      </c>
      <c r="C35" s="125"/>
      <c r="D35" s="40"/>
      <c r="E35" s="139"/>
      <c r="F35" s="139"/>
      <c r="G35" s="139"/>
      <c r="H35" s="148"/>
      <c r="I35" s="148"/>
      <c r="J35" s="148"/>
      <c r="K35" s="148"/>
      <c r="L35" s="148"/>
      <c r="M35" s="125"/>
      <c r="N35" s="139"/>
      <c r="O35" s="156"/>
      <c r="P35" s="156"/>
      <c r="Q35" s="139"/>
      <c r="R35" s="139"/>
      <c r="S35" s="139"/>
      <c r="T35" s="139"/>
    </row>
    <row r="36" spans="1:20" ht="18.75" customHeight="1" x14ac:dyDescent="0.25">
      <c r="A36" s="140" t="s">
        <v>172</v>
      </c>
      <c r="B36" s="39" t="s">
        <v>147</v>
      </c>
      <c r="C36" s="123"/>
      <c r="D36" s="39"/>
      <c r="E36" s="110" t="s">
        <v>112</v>
      </c>
      <c r="F36" s="110" t="s">
        <v>113</v>
      </c>
      <c r="G36" s="110">
        <v>744</v>
      </c>
      <c r="H36" s="149">
        <v>90</v>
      </c>
      <c r="I36" s="149">
        <v>90</v>
      </c>
      <c r="J36" s="147">
        <f>T36/Q36*100</f>
        <v>71.503092966026259</v>
      </c>
      <c r="K36" s="147">
        <f>T36/Q36*100</f>
        <v>71.503092966026259</v>
      </c>
      <c r="L36" s="149"/>
      <c r="M36" s="123" t="s">
        <v>114</v>
      </c>
      <c r="N36" s="110" t="s">
        <v>112</v>
      </c>
      <c r="O36" s="155">
        <v>46022</v>
      </c>
      <c r="P36" s="155">
        <f>O36</f>
        <v>46022</v>
      </c>
      <c r="Q36" s="147">
        <v>1294582.6000000001</v>
      </c>
      <c r="R36" s="110" t="s">
        <v>114</v>
      </c>
      <c r="S36" s="147">
        <v>986876</v>
      </c>
      <c r="T36" s="147">
        <v>925666.6</v>
      </c>
    </row>
    <row r="37" spans="1:20" ht="36" customHeight="1" x14ac:dyDescent="0.25">
      <c r="A37" s="141"/>
      <c r="B37" s="40" t="s">
        <v>161</v>
      </c>
      <c r="C37" s="125"/>
      <c r="D37" s="40"/>
      <c r="E37" s="139"/>
      <c r="F37" s="139"/>
      <c r="G37" s="139"/>
      <c r="H37" s="150"/>
      <c r="I37" s="150"/>
      <c r="J37" s="148"/>
      <c r="K37" s="148"/>
      <c r="L37" s="150"/>
      <c r="M37" s="125"/>
      <c r="N37" s="139"/>
      <c r="O37" s="156"/>
      <c r="P37" s="156"/>
      <c r="Q37" s="148"/>
      <c r="R37" s="139"/>
      <c r="S37" s="148"/>
      <c r="T37" s="148"/>
    </row>
    <row r="38" spans="1:20" ht="12" customHeight="1" x14ac:dyDescent="0.25">
      <c r="A38" s="141"/>
      <c r="B38" s="41" t="s">
        <v>173</v>
      </c>
      <c r="C38" s="123"/>
      <c r="D38" s="79" t="s">
        <v>117</v>
      </c>
      <c r="E38" s="110" t="s">
        <v>138</v>
      </c>
      <c r="F38" s="110" t="s">
        <v>119</v>
      </c>
      <c r="G38" s="110">
        <v>796</v>
      </c>
      <c r="H38" s="110" t="s">
        <v>112</v>
      </c>
      <c r="I38" s="110">
        <v>1</v>
      </c>
      <c r="J38" s="110" t="s">
        <v>112</v>
      </c>
      <c r="K38" s="110">
        <v>1</v>
      </c>
      <c r="L38" s="110"/>
      <c r="M38" s="123" t="s">
        <v>114</v>
      </c>
      <c r="N38" s="110" t="s">
        <v>112</v>
      </c>
      <c r="O38" s="182">
        <v>45654</v>
      </c>
      <c r="P38" s="155">
        <v>45651</v>
      </c>
      <c r="Q38" s="110" t="s">
        <v>114</v>
      </c>
      <c r="R38" s="110" t="s">
        <v>114</v>
      </c>
      <c r="S38" s="110" t="s">
        <v>114</v>
      </c>
      <c r="T38" s="110" t="s">
        <v>114</v>
      </c>
    </row>
    <row r="39" spans="1:20" ht="36" customHeight="1" x14ac:dyDescent="0.25">
      <c r="A39" s="141"/>
      <c r="B39" s="80" t="s">
        <v>162</v>
      </c>
      <c r="C39" s="125"/>
      <c r="D39" s="81"/>
      <c r="E39" s="138"/>
      <c r="F39" s="139"/>
      <c r="G39" s="139"/>
      <c r="H39" s="139"/>
      <c r="I39" s="139"/>
      <c r="J39" s="139"/>
      <c r="K39" s="139"/>
      <c r="L39" s="139"/>
      <c r="M39" s="125"/>
      <c r="N39" s="139"/>
      <c r="O39" s="183"/>
      <c r="P39" s="156"/>
      <c r="Q39" s="139"/>
      <c r="R39" s="139"/>
      <c r="S39" s="139"/>
      <c r="T39" s="139"/>
    </row>
    <row r="40" spans="1:20" ht="12" customHeight="1" x14ac:dyDescent="0.25">
      <c r="A40" s="141"/>
      <c r="B40" s="82" t="s">
        <v>174</v>
      </c>
      <c r="C40" s="123"/>
      <c r="D40" s="38" t="s">
        <v>122</v>
      </c>
      <c r="E40" s="138"/>
      <c r="F40" s="110" t="s">
        <v>123</v>
      </c>
      <c r="G40" s="110">
        <v>383</v>
      </c>
      <c r="H40" s="147" t="s">
        <v>112</v>
      </c>
      <c r="I40" s="147">
        <v>1085024.3400000001</v>
      </c>
      <c r="J40" s="147" t="s">
        <v>112</v>
      </c>
      <c r="K40" s="147">
        <v>925666.6</v>
      </c>
      <c r="L40" s="147"/>
      <c r="M40" s="123" t="s">
        <v>114</v>
      </c>
      <c r="N40" s="110" t="s">
        <v>112</v>
      </c>
      <c r="O40" s="155">
        <v>45930</v>
      </c>
      <c r="P40" s="155">
        <v>46022</v>
      </c>
      <c r="Q40" s="110" t="s">
        <v>114</v>
      </c>
      <c r="R40" s="110" t="s">
        <v>114</v>
      </c>
      <c r="S40" s="110" t="s">
        <v>114</v>
      </c>
      <c r="T40" s="110" t="s">
        <v>114</v>
      </c>
    </row>
    <row r="41" spans="1:20" ht="13.5" customHeight="1" x14ac:dyDescent="0.25">
      <c r="A41" s="142"/>
      <c r="B41" s="80" t="s">
        <v>164</v>
      </c>
      <c r="C41" s="125"/>
      <c r="D41" s="40"/>
      <c r="E41" s="139"/>
      <c r="F41" s="139"/>
      <c r="G41" s="139"/>
      <c r="H41" s="148"/>
      <c r="I41" s="148"/>
      <c r="J41" s="148"/>
      <c r="K41" s="148"/>
      <c r="L41" s="148"/>
      <c r="M41" s="125"/>
      <c r="N41" s="139"/>
      <c r="O41" s="156"/>
      <c r="P41" s="156"/>
      <c r="Q41" s="139"/>
      <c r="R41" s="139"/>
      <c r="S41" s="139"/>
      <c r="T41" s="139"/>
    </row>
    <row r="42" spans="1:20" ht="21" customHeight="1" x14ac:dyDescent="0.25">
      <c r="A42" s="140" t="s">
        <v>146</v>
      </c>
      <c r="B42" s="39" t="s">
        <v>175</v>
      </c>
      <c r="C42" s="123"/>
      <c r="D42" s="39"/>
      <c r="E42" s="110" t="s">
        <v>112</v>
      </c>
      <c r="F42" s="110" t="s">
        <v>113</v>
      </c>
      <c r="G42" s="110">
        <v>744</v>
      </c>
      <c r="H42" s="149">
        <v>90</v>
      </c>
      <c r="I42" s="149">
        <v>90</v>
      </c>
      <c r="J42" s="149">
        <v>100</v>
      </c>
      <c r="K42" s="149">
        <v>100</v>
      </c>
      <c r="L42" s="149"/>
      <c r="M42" s="123" t="s">
        <v>114</v>
      </c>
      <c r="N42" s="110" t="s">
        <v>112</v>
      </c>
      <c r="O42" s="155">
        <v>45930</v>
      </c>
      <c r="P42" s="155">
        <f>O42</f>
        <v>45930</v>
      </c>
      <c r="Q42" s="147">
        <v>1324955</v>
      </c>
      <c r="R42" s="110" t="s">
        <v>114</v>
      </c>
      <c r="S42" s="147">
        <v>1262873</v>
      </c>
      <c r="T42" s="147">
        <v>1262873</v>
      </c>
    </row>
    <row r="43" spans="1:20" ht="24.75" customHeight="1" x14ac:dyDescent="0.25">
      <c r="A43" s="141"/>
      <c r="B43" s="40" t="s">
        <v>161</v>
      </c>
      <c r="C43" s="125"/>
      <c r="D43" s="40"/>
      <c r="E43" s="139"/>
      <c r="F43" s="139"/>
      <c r="G43" s="139"/>
      <c r="H43" s="150"/>
      <c r="I43" s="150"/>
      <c r="J43" s="150"/>
      <c r="K43" s="150"/>
      <c r="L43" s="150"/>
      <c r="M43" s="125"/>
      <c r="N43" s="139"/>
      <c r="O43" s="156"/>
      <c r="P43" s="156"/>
      <c r="Q43" s="148"/>
      <c r="R43" s="139"/>
      <c r="S43" s="148"/>
      <c r="T43" s="148"/>
    </row>
    <row r="44" spans="1:20" ht="15" customHeight="1" x14ac:dyDescent="0.25">
      <c r="A44" s="141"/>
      <c r="B44" s="41" t="s">
        <v>176</v>
      </c>
      <c r="C44" s="123"/>
      <c r="D44" s="79" t="s">
        <v>117</v>
      </c>
      <c r="E44" s="110" t="s">
        <v>138</v>
      </c>
      <c r="F44" s="110" t="s">
        <v>119</v>
      </c>
      <c r="G44" s="110">
        <v>796</v>
      </c>
      <c r="H44" s="110" t="s">
        <v>112</v>
      </c>
      <c r="I44" s="110">
        <v>1</v>
      </c>
      <c r="J44" s="110" t="s">
        <v>112</v>
      </c>
      <c r="K44" s="110">
        <v>1</v>
      </c>
      <c r="L44" s="110"/>
      <c r="M44" s="123" t="s">
        <v>114</v>
      </c>
      <c r="N44" s="110" t="s">
        <v>112</v>
      </c>
      <c r="O44" s="182">
        <v>45654</v>
      </c>
      <c r="P44" s="155">
        <v>46016</v>
      </c>
      <c r="Q44" s="110" t="s">
        <v>114</v>
      </c>
      <c r="R44" s="110" t="s">
        <v>114</v>
      </c>
      <c r="S44" s="110" t="s">
        <v>114</v>
      </c>
      <c r="T44" s="110" t="s">
        <v>114</v>
      </c>
    </row>
    <row r="45" spans="1:20" ht="56.25" customHeight="1" x14ac:dyDescent="0.25">
      <c r="A45" s="141"/>
      <c r="B45" s="80" t="s">
        <v>162</v>
      </c>
      <c r="C45" s="125"/>
      <c r="D45" s="81"/>
      <c r="E45" s="138"/>
      <c r="F45" s="139"/>
      <c r="G45" s="139"/>
      <c r="H45" s="139"/>
      <c r="I45" s="139"/>
      <c r="J45" s="139"/>
      <c r="K45" s="139"/>
      <c r="L45" s="139"/>
      <c r="M45" s="125"/>
      <c r="N45" s="139"/>
      <c r="O45" s="183"/>
      <c r="P45" s="156"/>
      <c r="Q45" s="139"/>
      <c r="R45" s="139"/>
      <c r="S45" s="139"/>
      <c r="T45" s="139"/>
    </row>
    <row r="46" spans="1:20" ht="15.75" customHeight="1" x14ac:dyDescent="0.25">
      <c r="A46" s="141"/>
      <c r="B46" s="82" t="s">
        <v>177</v>
      </c>
      <c r="C46" s="123"/>
      <c r="D46" s="38" t="s">
        <v>122</v>
      </c>
      <c r="E46" s="138"/>
      <c r="F46" s="110" t="s">
        <v>123</v>
      </c>
      <c r="G46" s="110">
        <v>383</v>
      </c>
      <c r="H46" s="147" t="s">
        <v>112</v>
      </c>
      <c r="I46" s="147">
        <v>1192459.5</v>
      </c>
      <c r="J46" s="147" t="s">
        <v>112</v>
      </c>
      <c r="K46" s="147">
        <v>1262873</v>
      </c>
      <c r="L46" s="147"/>
      <c r="M46" s="123" t="s">
        <v>114</v>
      </c>
      <c r="N46" s="110" t="s">
        <v>112</v>
      </c>
      <c r="O46" s="155">
        <v>45930</v>
      </c>
      <c r="P46" s="155">
        <f>O46</f>
        <v>45930</v>
      </c>
      <c r="Q46" s="110" t="s">
        <v>114</v>
      </c>
      <c r="R46" s="110" t="s">
        <v>114</v>
      </c>
      <c r="S46" s="110" t="s">
        <v>114</v>
      </c>
      <c r="T46" s="110" t="s">
        <v>114</v>
      </c>
    </row>
    <row r="47" spans="1:20" ht="12" customHeight="1" x14ac:dyDescent="0.25">
      <c r="A47" s="142"/>
      <c r="B47" s="80" t="s">
        <v>164</v>
      </c>
      <c r="C47" s="125"/>
      <c r="D47" s="40"/>
      <c r="E47" s="139"/>
      <c r="F47" s="139"/>
      <c r="G47" s="139"/>
      <c r="H47" s="148"/>
      <c r="I47" s="148"/>
      <c r="J47" s="148"/>
      <c r="K47" s="148"/>
      <c r="L47" s="148"/>
      <c r="M47" s="125"/>
      <c r="N47" s="139"/>
      <c r="O47" s="156"/>
      <c r="P47" s="156"/>
      <c r="Q47" s="139"/>
      <c r="R47" s="139"/>
      <c r="S47" s="139"/>
      <c r="T47" s="139"/>
    </row>
    <row r="48" spans="1:20" x14ac:dyDescent="0.25">
      <c r="A48" s="50" t="s">
        <v>129</v>
      </c>
      <c r="B48" s="51"/>
      <c r="C48" s="32"/>
      <c r="D48" s="51"/>
      <c r="E48" s="51"/>
      <c r="F48" s="51"/>
      <c r="G48" s="51"/>
      <c r="H48" s="51"/>
      <c r="I48" s="51"/>
      <c r="J48" s="51"/>
      <c r="K48" s="51"/>
      <c r="L48" s="51"/>
      <c r="M48" s="32"/>
      <c r="N48" s="51"/>
      <c r="O48" s="53"/>
      <c r="P48" s="54"/>
      <c r="Q48" s="54">
        <f>Q6+Q12+Q18+Q24+Q30+Q36+Q42</f>
        <v>26579910.270000003</v>
      </c>
      <c r="R48" s="54"/>
      <c r="S48" s="54">
        <f>S6+S12+S18+S24+S30+S36+S42</f>
        <v>25235297.649999999</v>
      </c>
      <c r="T48" s="54">
        <f>T6+T12+T18+T24+T30+T36+T42</f>
        <v>14913793.529999999</v>
      </c>
    </row>
    <row r="49" spans="17:17" x14ac:dyDescent="0.25">
      <c r="Q49" s="55"/>
    </row>
    <row r="51" spans="17:17" x14ac:dyDescent="0.25">
      <c r="Q51" s="84">
        <f>Q42++Q30+Q24+Q6+Q36+Q18+Q12</f>
        <v>26579910.270000003</v>
      </c>
    </row>
  </sheetData>
  <mergeCells count="380">
    <mergeCell ref="R20:R21"/>
    <mergeCell ref="R24:R25"/>
    <mergeCell ref="Q20:Q21"/>
    <mergeCell ref="Q22:Q23"/>
    <mergeCell ref="R28:R29"/>
    <mergeCell ref="R32:R33"/>
    <mergeCell ref="R34:R35"/>
    <mergeCell ref="R18:R19"/>
    <mergeCell ref="R22:R23"/>
    <mergeCell ref="R26:R27"/>
    <mergeCell ref="R30:R31"/>
    <mergeCell ref="F36:F37"/>
    <mergeCell ref="F16:F17"/>
    <mergeCell ref="F20:F21"/>
    <mergeCell ref="F24:F25"/>
    <mergeCell ref="F28:F29"/>
    <mergeCell ref="F6:F7"/>
    <mergeCell ref="N22:N23"/>
    <mergeCell ref="N20:N21"/>
    <mergeCell ref="N18:N19"/>
    <mergeCell ref="N16:N17"/>
    <mergeCell ref="M12:M13"/>
    <mergeCell ref="M10:M11"/>
    <mergeCell ref="N10:N11"/>
    <mergeCell ref="M6:M7"/>
    <mergeCell ref="N6:N7"/>
    <mergeCell ref="N8:N9"/>
    <mergeCell ref="N24:N25"/>
    <mergeCell ref="N26:N27"/>
    <mergeCell ref="N28:N29"/>
    <mergeCell ref="N30:N31"/>
    <mergeCell ref="N32:N33"/>
    <mergeCell ref="L12:L13"/>
    <mergeCell ref="L10:L11"/>
    <mergeCell ref="L34:L35"/>
    <mergeCell ref="L28:L29"/>
    <mergeCell ref="L6:L7"/>
    <mergeCell ref="L38:L39"/>
    <mergeCell ref="L30:L31"/>
    <mergeCell ref="L36:L37"/>
    <mergeCell ref="L32:L33"/>
    <mergeCell ref="L22:L23"/>
    <mergeCell ref="L20:L21"/>
    <mergeCell ref="M8:M9"/>
    <mergeCell ref="M14:M15"/>
    <mergeCell ref="M16:M17"/>
    <mergeCell ref="M18:M19"/>
    <mergeCell ref="M20:M21"/>
    <mergeCell ref="M22:M23"/>
    <mergeCell ref="M24:M25"/>
    <mergeCell ref="M26:M27"/>
    <mergeCell ref="M36:M37"/>
    <mergeCell ref="M28:M29"/>
    <mergeCell ref="M30:M31"/>
    <mergeCell ref="M32:M33"/>
    <mergeCell ref="L14:L15"/>
    <mergeCell ref="L26:L27"/>
    <mergeCell ref="L24:L25"/>
    <mergeCell ref="L18:L19"/>
    <mergeCell ref="O30:O31"/>
    <mergeCell ref="O22:O23"/>
    <mergeCell ref="O26:O27"/>
    <mergeCell ref="O24:O25"/>
    <mergeCell ref="O6:O7"/>
    <mergeCell ref="O42:O43"/>
    <mergeCell ref="O40:O41"/>
    <mergeCell ref="O36:O37"/>
    <mergeCell ref="O32:O33"/>
    <mergeCell ref="O28:O29"/>
    <mergeCell ref="O12:O13"/>
    <mergeCell ref="O20:O21"/>
    <mergeCell ref="O18:O19"/>
    <mergeCell ref="P20:P21"/>
    <mergeCell ref="P18:P19"/>
    <mergeCell ref="Q46:Q47"/>
    <mergeCell ref="Q44:Q45"/>
    <mergeCell ref="Q42:Q43"/>
    <mergeCell ref="Q40:Q41"/>
    <mergeCell ref="Q38:Q39"/>
    <mergeCell ref="Q36:Q37"/>
    <mergeCell ref="Q34:Q35"/>
    <mergeCell ref="Q32:Q33"/>
    <mergeCell ref="Q30:Q31"/>
    <mergeCell ref="Q28:Q29"/>
    <mergeCell ref="Q18:Q19"/>
    <mergeCell ref="Q26:Q27"/>
    <mergeCell ref="Q24:Q25"/>
    <mergeCell ref="P22:P23"/>
    <mergeCell ref="P24:P25"/>
    <mergeCell ref="P26:P27"/>
    <mergeCell ref="P28:P29"/>
    <mergeCell ref="P30:P31"/>
    <mergeCell ref="P32:P33"/>
    <mergeCell ref="P34:P35"/>
    <mergeCell ref="P46:P47"/>
    <mergeCell ref="P40:P41"/>
    <mergeCell ref="P36:P37"/>
    <mergeCell ref="P38:P39"/>
    <mergeCell ref="P44:P45"/>
    <mergeCell ref="P42:P43"/>
    <mergeCell ref="R38:R39"/>
    <mergeCell ref="R40:R41"/>
    <mergeCell ref="R42:R43"/>
    <mergeCell ref="R44:R45"/>
    <mergeCell ref="M38:M39"/>
    <mergeCell ref="M34:M35"/>
    <mergeCell ref="O34:O35"/>
    <mergeCell ref="O38:O39"/>
    <mergeCell ref="N34:N35"/>
    <mergeCell ref="N36:N37"/>
    <mergeCell ref="N38:N39"/>
    <mergeCell ref="O44:O45"/>
    <mergeCell ref="M40:M41"/>
    <mergeCell ref="R36:R37"/>
    <mergeCell ref="M42:M43"/>
    <mergeCell ref="L40:L41"/>
    <mergeCell ref="J42:J43"/>
    <mergeCell ref="N44:N45"/>
    <mergeCell ref="N42:N43"/>
    <mergeCell ref="N40:N41"/>
    <mergeCell ref="T46:T47"/>
    <mergeCell ref="T42:T43"/>
    <mergeCell ref="T40:T41"/>
    <mergeCell ref="S46:S47"/>
    <mergeCell ref="S44:S45"/>
    <mergeCell ref="S42:S43"/>
    <mergeCell ref="R46:R47"/>
    <mergeCell ref="K46:K47"/>
    <mergeCell ref="K42:K43"/>
    <mergeCell ref="K44:K45"/>
    <mergeCell ref="K40:K41"/>
    <mergeCell ref="O46:O47"/>
    <mergeCell ref="L42:L43"/>
    <mergeCell ref="E44:E47"/>
    <mergeCell ref="F44:F45"/>
    <mergeCell ref="F46:F47"/>
    <mergeCell ref="G46:G47"/>
    <mergeCell ref="G44:G45"/>
    <mergeCell ref="N46:N47"/>
    <mergeCell ref="M46:M47"/>
    <mergeCell ref="L46:L47"/>
    <mergeCell ref="M44:M45"/>
    <mergeCell ref="L44:L45"/>
    <mergeCell ref="J46:J47"/>
    <mergeCell ref="J10:J11"/>
    <mergeCell ref="J12:J13"/>
    <mergeCell ref="K6:K7"/>
    <mergeCell ref="K10:K11"/>
    <mergeCell ref="K16:K17"/>
    <mergeCell ref="L16:L17"/>
    <mergeCell ref="F40:F41"/>
    <mergeCell ref="E42:E43"/>
    <mergeCell ref="F42:F43"/>
    <mergeCell ref="K24:K25"/>
    <mergeCell ref="K20:K21"/>
    <mergeCell ref="K32:K33"/>
    <mergeCell ref="K36:K37"/>
    <mergeCell ref="K30:K31"/>
    <mergeCell ref="K12:K13"/>
    <mergeCell ref="K38:K39"/>
    <mergeCell ref="K22:K23"/>
    <mergeCell ref="K18:K19"/>
    <mergeCell ref="K26:K27"/>
    <mergeCell ref="K8:K9"/>
    <mergeCell ref="K34:K35"/>
    <mergeCell ref="K28:K29"/>
    <mergeCell ref="K14:K15"/>
    <mergeCell ref="L8:L9"/>
    <mergeCell ref="Q10:Q11"/>
    <mergeCell ref="P12:P13"/>
    <mergeCell ref="Q12:Q13"/>
    <mergeCell ref="R10:R11"/>
    <mergeCell ref="R8:R9"/>
    <mergeCell ref="R14:R15"/>
    <mergeCell ref="R6:R7"/>
    <mergeCell ref="R16:R17"/>
    <mergeCell ref="R12:R13"/>
    <mergeCell ref="Q2:R2"/>
    <mergeCell ref="S2:T2"/>
    <mergeCell ref="Q3:Q4"/>
    <mergeCell ref="R3:R4"/>
    <mergeCell ref="Q6:Q7"/>
    <mergeCell ref="Q8:Q9"/>
    <mergeCell ref="P6:P7"/>
    <mergeCell ref="P8:P9"/>
    <mergeCell ref="O8:O9"/>
    <mergeCell ref="T8:T9"/>
    <mergeCell ref="F2:G2"/>
    <mergeCell ref="H2:N2"/>
    <mergeCell ref="H3:I3"/>
    <mergeCell ref="J3:K3"/>
    <mergeCell ref="L3:L4"/>
    <mergeCell ref="M3:M4"/>
    <mergeCell ref="N3:N4"/>
    <mergeCell ref="O2:P2"/>
    <mergeCell ref="O3:O4"/>
    <mergeCell ref="P3:P4"/>
    <mergeCell ref="T44:T45"/>
    <mergeCell ref="T6:T7"/>
    <mergeCell ref="T18:T19"/>
    <mergeCell ref="T20:T21"/>
    <mergeCell ref="T24:T25"/>
    <mergeCell ref="T30:T31"/>
    <mergeCell ref="T10:T11"/>
    <mergeCell ref="S34:S35"/>
    <mergeCell ref="S40:S41"/>
    <mergeCell ref="S28:S29"/>
    <mergeCell ref="S18:S19"/>
    <mergeCell ref="S10:S11"/>
    <mergeCell ref="S6:S7"/>
    <mergeCell ref="S30:S31"/>
    <mergeCell ref="S24:S25"/>
    <mergeCell ref="S26:S27"/>
    <mergeCell ref="S36:S37"/>
    <mergeCell ref="S12:S13"/>
    <mergeCell ref="S38:S39"/>
    <mergeCell ref="S16:S17"/>
    <mergeCell ref="S20:S21"/>
    <mergeCell ref="S8:S9"/>
    <mergeCell ref="S22:S23"/>
    <mergeCell ref="S32:S33"/>
    <mergeCell ref="F3:F4"/>
    <mergeCell ref="T3:T4"/>
    <mergeCell ref="T14:T15"/>
    <mergeCell ref="T16:T17"/>
    <mergeCell ref="T38:T39"/>
    <mergeCell ref="T34:T35"/>
    <mergeCell ref="T26:T27"/>
    <mergeCell ref="T22:T23"/>
    <mergeCell ref="T28:T29"/>
    <mergeCell ref="T32:T33"/>
    <mergeCell ref="T36:T37"/>
    <mergeCell ref="S3:S4"/>
    <mergeCell ref="S14:S15"/>
    <mergeCell ref="O10:O11"/>
    <mergeCell ref="O14:O15"/>
    <mergeCell ref="N14:N15"/>
    <mergeCell ref="O16:O17"/>
    <mergeCell ref="P16:P17"/>
    <mergeCell ref="P14:P15"/>
    <mergeCell ref="N12:N13"/>
    <mergeCell ref="Q16:Q17"/>
    <mergeCell ref="Q14:Q15"/>
    <mergeCell ref="T12:T13"/>
    <mergeCell ref="P10:P11"/>
    <mergeCell ref="G3:G4"/>
    <mergeCell ref="G14:G15"/>
    <mergeCell ref="J44:J45"/>
    <mergeCell ref="J16:J17"/>
    <mergeCell ref="J22:J23"/>
    <mergeCell ref="J8:J9"/>
    <mergeCell ref="J26:J27"/>
    <mergeCell ref="J30:J31"/>
    <mergeCell ref="J34:J35"/>
    <mergeCell ref="J38:J39"/>
    <mergeCell ref="J18:J19"/>
    <mergeCell ref="J40:J41"/>
    <mergeCell ref="J20:J21"/>
    <mergeCell ref="J14:J15"/>
    <mergeCell ref="J24:J25"/>
    <mergeCell ref="J28:J29"/>
    <mergeCell ref="J32:J33"/>
    <mergeCell ref="J36:J37"/>
    <mergeCell ref="J6:J7"/>
    <mergeCell ref="G40:G41"/>
    <mergeCell ref="G36:G37"/>
    <mergeCell ref="G18:G19"/>
    <mergeCell ref="G22:G23"/>
    <mergeCell ref="G16:G17"/>
    <mergeCell ref="G42:G43"/>
    <mergeCell ref="G12:G13"/>
    <mergeCell ref="G38:G39"/>
    <mergeCell ref="G20:G21"/>
    <mergeCell ref="G24:G25"/>
    <mergeCell ref="G26:G27"/>
    <mergeCell ref="G30:G31"/>
    <mergeCell ref="G34:G35"/>
    <mergeCell ref="G10:G11"/>
    <mergeCell ref="G28:G29"/>
    <mergeCell ref="G32:G33"/>
    <mergeCell ref="I10:I11"/>
    <mergeCell ref="I20:I21"/>
    <mergeCell ref="I18:I19"/>
    <mergeCell ref="I16:I17"/>
    <mergeCell ref="I44:I45"/>
    <mergeCell ref="I40:I41"/>
    <mergeCell ref="I6:I7"/>
    <mergeCell ref="I14:I15"/>
    <mergeCell ref="I12:I13"/>
    <mergeCell ref="I8:I9"/>
    <mergeCell ref="I34:I35"/>
    <mergeCell ref="I28:I29"/>
    <mergeCell ref="I46:I47"/>
    <mergeCell ref="I42:I43"/>
    <mergeCell ref="I36:I37"/>
    <mergeCell ref="I24:I25"/>
    <mergeCell ref="I22:I23"/>
    <mergeCell ref="I26:I27"/>
    <mergeCell ref="I32:I33"/>
    <mergeCell ref="I38:I39"/>
    <mergeCell ref="I30:I31"/>
    <mergeCell ref="H46:H47"/>
    <mergeCell ref="H38:H39"/>
    <mergeCell ref="H24:H25"/>
    <mergeCell ref="H16:H17"/>
    <mergeCell ref="H30:H31"/>
    <mergeCell ref="H26:H27"/>
    <mergeCell ref="H12:H13"/>
    <mergeCell ref="H14:H15"/>
    <mergeCell ref="H20:H21"/>
    <mergeCell ref="H40:H41"/>
    <mergeCell ref="H42:H43"/>
    <mergeCell ref="H32:H33"/>
    <mergeCell ref="H44:H45"/>
    <mergeCell ref="H18:H19"/>
    <mergeCell ref="H28:H29"/>
    <mergeCell ref="E30:E31"/>
    <mergeCell ref="E32:E35"/>
    <mergeCell ref="E26:E29"/>
    <mergeCell ref="E36:E37"/>
    <mergeCell ref="E38:E41"/>
    <mergeCell ref="H6:H7"/>
    <mergeCell ref="H34:H35"/>
    <mergeCell ref="H36:H37"/>
    <mergeCell ref="H22:H23"/>
    <mergeCell ref="H10:H11"/>
    <mergeCell ref="H8:H9"/>
    <mergeCell ref="G6:G7"/>
    <mergeCell ref="G8:G9"/>
    <mergeCell ref="F34:F35"/>
    <mergeCell ref="F10:F11"/>
    <mergeCell ref="F14:F15"/>
    <mergeCell ref="F38:F39"/>
    <mergeCell ref="F18:F19"/>
    <mergeCell ref="F22:F23"/>
    <mergeCell ref="F26:F27"/>
    <mergeCell ref="F30:F31"/>
    <mergeCell ref="F8:F9"/>
    <mergeCell ref="F32:F33"/>
    <mergeCell ref="F12:F13"/>
    <mergeCell ref="D2:D4"/>
    <mergeCell ref="E2:E4"/>
    <mergeCell ref="E6:E7"/>
    <mergeCell ref="E8:E11"/>
    <mergeCell ref="E12:E13"/>
    <mergeCell ref="E14:E17"/>
    <mergeCell ref="E20:E23"/>
    <mergeCell ref="E18:E19"/>
    <mergeCell ref="E24:E25"/>
    <mergeCell ref="C46:C47"/>
    <mergeCell ref="C8:C9"/>
    <mergeCell ref="C36:C37"/>
    <mergeCell ref="C28:C29"/>
    <mergeCell ref="C44:C45"/>
    <mergeCell ref="C22:C23"/>
    <mergeCell ref="C2:C4"/>
    <mergeCell ref="C38:C39"/>
    <mergeCell ref="C12:C13"/>
    <mergeCell ref="C18:C19"/>
    <mergeCell ref="C20:C21"/>
    <mergeCell ref="C26:C27"/>
    <mergeCell ref="C34:C35"/>
    <mergeCell ref="C42:C43"/>
    <mergeCell ref="C6:C7"/>
    <mergeCell ref="C10:C11"/>
    <mergeCell ref="C14:C15"/>
    <mergeCell ref="C16:C17"/>
    <mergeCell ref="C24:C25"/>
    <mergeCell ref="C32:C33"/>
    <mergeCell ref="C30:C31"/>
    <mergeCell ref="C40:C41"/>
    <mergeCell ref="A2:A4"/>
    <mergeCell ref="A6:A11"/>
    <mergeCell ref="A12:A17"/>
    <mergeCell ref="A18:A23"/>
    <mergeCell ref="A24:A29"/>
    <mergeCell ref="A42:A47"/>
    <mergeCell ref="A30:A35"/>
    <mergeCell ref="A36:A41"/>
    <mergeCell ref="B2:B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A10" workbookViewId="0">
      <selection activeCell="K16" sqref="K16:K17"/>
    </sheetView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0.85546875" hidden="1" customWidth="1"/>
    <col min="4" max="4" width="11.7109375" style="36" customWidth="1"/>
    <col min="5" max="5" width="11.140625" style="36" customWidth="1"/>
    <col min="6" max="6" width="7.28515625" style="36" customWidth="1"/>
    <col min="7" max="7" width="5.85546875" style="36" customWidth="1"/>
    <col min="8" max="8" width="9.7109375" style="36" customWidth="1"/>
    <col min="9" max="9" width="9.85546875" style="36" customWidth="1"/>
    <col min="10" max="10" width="8.140625" style="36" customWidth="1"/>
    <col min="11" max="12" width="10" style="36" bestFit="1" customWidth="1"/>
    <col min="13" max="13" width="7.5703125" hidden="1" customWidth="1"/>
    <col min="14" max="14" width="7.5703125" style="36" customWidth="1"/>
    <col min="15" max="16" width="9.140625" style="36" customWidth="1"/>
    <col min="17" max="17" width="10.140625" style="36" customWidth="1"/>
    <col min="18" max="18" width="9.140625" style="36" customWidth="1"/>
    <col min="19" max="19" width="10.5703125" style="36" customWidth="1"/>
    <col min="20" max="20" width="10.7109375" style="36" customWidth="1"/>
    <col min="21" max="21" width="11.140625" style="36" customWidth="1"/>
  </cols>
  <sheetData>
    <row r="1" spans="1:21" ht="15.75" x14ac:dyDescent="0.25">
      <c r="B1" s="9"/>
      <c r="C1" s="17"/>
      <c r="D1" s="9"/>
      <c r="E1" s="9"/>
      <c r="F1" s="9"/>
      <c r="G1" s="9"/>
      <c r="H1" s="9" t="s">
        <v>86</v>
      </c>
      <c r="I1" s="9"/>
      <c r="J1" s="9"/>
      <c r="K1" s="9"/>
      <c r="L1" s="9"/>
      <c r="M1" s="17"/>
      <c r="N1" s="9"/>
      <c r="O1" s="9"/>
      <c r="P1" s="9"/>
      <c r="Q1" s="9"/>
      <c r="R1" s="9">
        <v>2004</v>
      </c>
      <c r="S1" s="9"/>
      <c r="T1" s="9"/>
    </row>
    <row r="2" spans="1:21" ht="70.5" customHeight="1" x14ac:dyDescent="0.25">
      <c r="A2" s="110" t="s">
        <v>87</v>
      </c>
      <c r="B2" s="110" t="s">
        <v>130</v>
      </c>
      <c r="C2" s="123" t="s">
        <v>89</v>
      </c>
      <c r="D2" s="110" t="s">
        <v>89</v>
      </c>
      <c r="E2" s="110" t="s">
        <v>90</v>
      </c>
      <c r="F2" s="110" t="s">
        <v>131</v>
      </c>
      <c r="G2" s="111"/>
      <c r="H2" s="110" t="s">
        <v>132</v>
      </c>
      <c r="I2" s="151"/>
      <c r="J2" s="151"/>
      <c r="K2" s="151"/>
      <c r="L2" s="151"/>
      <c r="M2" s="151"/>
      <c r="N2" s="111"/>
      <c r="O2" s="110" t="s">
        <v>93</v>
      </c>
      <c r="P2" s="111"/>
      <c r="Q2" s="110" t="s">
        <v>133</v>
      </c>
      <c r="R2" s="111"/>
      <c r="S2" s="110" t="s">
        <v>134</v>
      </c>
      <c r="T2" s="111"/>
    </row>
    <row r="3" spans="1:21" ht="15" customHeight="1" x14ac:dyDescent="0.25">
      <c r="A3" s="138"/>
      <c r="B3" s="138"/>
      <c r="C3" s="124"/>
      <c r="D3" s="138"/>
      <c r="E3" s="138"/>
      <c r="F3" s="152" t="s">
        <v>96</v>
      </c>
      <c r="G3" s="110" t="s">
        <v>97</v>
      </c>
      <c r="H3" s="152" t="s">
        <v>98</v>
      </c>
      <c r="I3" s="154"/>
      <c r="J3" s="152" t="s">
        <v>99</v>
      </c>
      <c r="K3" s="154"/>
      <c r="L3" s="152" t="s">
        <v>100</v>
      </c>
      <c r="M3" s="126" t="s">
        <v>101</v>
      </c>
      <c r="N3" s="152" t="s">
        <v>101</v>
      </c>
      <c r="O3" s="152" t="s">
        <v>102</v>
      </c>
      <c r="P3" s="152" t="s">
        <v>103</v>
      </c>
      <c r="Q3" s="152" t="s">
        <v>104</v>
      </c>
      <c r="R3" s="152" t="s">
        <v>105</v>
      </c>
      <c r="S3" s="152" t="s">
        <v>106</v>
      </c>
      <c r="T3" s="152" t="s">
        <v>107</v>
      </c>
    </row>
    <row r="4" spans="1:21" ht="22.5" x14ac:dyDescent="0.25">
      <c r="A4" s="139"/>
      <c r="B4" s="139"/>
      <c r="C4" s="125"/>
      <c r="D4" s="139"/>
      <c r="E4" s="139"/>
      <c r="F4" s="153"/>
      <c r="G4" s="139"/>
      <c r="H4" s="37" t="s">
        <v>135</v>
      </c>
      <c r="I4" s="37" t="s">
        <v>109</v>
      </c>
      <c r="J4" s="37" t="s">
        <v>135</v>
      </c>
      <c r="K4" s="37" t="s">
        <v>109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1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1" ht="21" x14ac:dyDescent="0.25">
      <c r="A6" s="140" t="s">
        <v>136</v>
      </c>
      <c r="B6" s="39" t="s">
        <v>111</v>
      </c>
      <c r="C6" s="123"/>
      <c r="D6" s="39"/>
      <c r="E6" s="110" t="s">
        <v>112</v>
      </c>
      <c r="F6" s="110" t="s">
        <v>113</v>
      </c>
      <c r="G6" s="110">
        <v>744</v>
      </c>
      <c r="H6" s="110">
        <v>90</v>
      </c>
      <c r="I6" s="110">
        <v>90</v>
      </c>
      <c r="J6" s="110">
        <v>0</v>
      </c>
      <c r="K6" s="110">
        <v>0</v>
      </c>
      <c r="L6" s="110"/>
      <c r="M6" s="123" t="s">
        <v>114</v>
      </c>
      <c r="N6" s="110" t="s">
        <v>112</v>
      </c>
      <c r="O6" s="155">
        <v>45930</v>
      </c>
      <c r="P6" s="155">
        <v>46022</v>
      </c>
      <c r="Q6" s="147">
        <v>161292.92000000001</v>
      </c>
      <c r="R6" s="110" t="s">
        <v>114</v>
      </c>
      <c r="S6" s="147">
        <v>161292.92000000001</v>
      </c>
      <c r="T6" s="147">
        <v>0</v>
      </c>
    </row>
    <row r="7" spans="1:21" ht="135" customHeight="1" x14ac:dyDescent="0.25">
      <c r="A7" s="141"/>
      <c r="B7" s="40" t="s">
        <v>178</v>
      </c>
      <c r="C7" s="125"/>
      <c r="D7" s="40"/>
      <c r="E7" s="139"/>
      <c r="F7" s="139"/>
      <c r="G7" s="139"/>
      <c r="H7" s="139"/>
      <c r="I7" s="139"/>
      <c r="J7" s="139"/>
      <c r="K7" s="139"/>
      <c r="L7" s="139"/>
      <c r="M7" s="125"/>
      <c r="N7" s="139"/>
      <c r="O7" s="156"/>
      <c r="P7" s="156"/>
      <c r="Q7" s="148"/>
      <c r="R7" s="139"/>
      <c r="S7" s="148"/>
      <c r="T7" s="148"/>
    </row>
    <row r="8" spans="1:21" ht="21" x14ac:dyDescent="0.25">
      <c r="A8" s="141"/>
      <c r="B8" s="41" t="s">
        <v>116</v>
      </c>
      <c r="C8" s="145"/>
      <c r="D8" s="79" t="s">
        <v>117</v>
      </c>
      <c r="E8" s="110" t="s">
        <v>138</v>
      </c>
      <c r="F8" s="110" t="s">
        <v>119</v>
      </c>
      <c r="G8" s="110">
        <v>1</v>
      </c>
      <c r="H8" s="110" t="s">
        <v>112</v>
      </c>
      <c r="I8" s="110">
        <v>1</v>
      </c>
      <c r="J8" s="110" t="s">
        <v>112</v>
      </c>
      <c r="K8" s="110">
        <v>1</v>
      </c>
      <c r="L8" s="110"/>
      <c r="M8" s="123" t="s">
        <v>114</v>
      </c>
      <c r="N8" s="110" t="s">
        <v>112</v>
      </c>
      <c r="O8" s="155">
        <v>45777</v>
      </c>
      <c r="P8" s="155">
        <v>45770</v>
      </c>
      <c r="Q8" s="110" t="s">
        <v>114</v>
      </c>
      <c r="R8" s="110" t="s">
        <v>114</v>
      </c>
      <c r="S8" s="110" t="s">
        <v>114</v>
      </c>
      <c r="T8" s="110" t="s">
        <v>114</v>
      </c>
    </row>
    <row r="9" spans="1:21" ht="56.25" x14ac:dyDescent="0.25">
      <c r="A9" s="141"/>
      <c r="B9" s="40" t="s">
        <v>120</v>
      </c>
      <c r="C9" s="146"/>
      <c r="D9" s="81"/>
      <c r="E9" s="139"/>
      <c r="F9" s="139"/>
      <c r="G9" s="139"/>
      <c r="H9" s="139"/>
      <c r="I9" s="139"/>
      <c r="J9" s="139"/>
      <c r="K9" s="139"/>
      <c r="L9" s="139"/>
      <c r="M9" s="125"/>
      <c r="N9" s="139"/>
      <c r="O9" s="156"/>
      <c r="P9" s="156"/>
      <c r="Q9" s="139"/>
      <c r="R9" s="139"/>
      <c r="S9" s="139"/>
      <c r="T9" s="139"/>
    </row>
    <row r="10" spans="1:21" ht="21" x14ac:dyDescent="0.25">
      <c r="A10" s="141"/>
      <c r="B10" s="41" t="s">
        <v>121</v>
      </c>
      <c r="C10" s="123"/>
      <c r="D10" s="38" t="s">
        <v>122</v>
      </c>
      <c r="E10" s="110"/>
      <c r="F10" s="110" t="s">
        <v>123</v>
      </c>
      <c r="G10" s="110">
        <v>383</v>
      </c>
      <c r="H10" s="147" t="s">
        <v>112</v>
      </c>
      <c r="I10" s="147">
        <v>145163.63</v>
      </c>
      <c r="J10" s="110" t="s">
        <v>112</v>
      </c>
      <c r="K10" s="110">
        <v>0</v>
      </c>
      <c r="L10" s="147"/>
      <c r="M10" s="123" t="s">
        <v>114</v>
      </c>
      <c r="N10" s="110" t="s">
        <v>112</v>
      </c>
      <c r="O10" s="155">
        <v>45930</v>
      </c>
      <c r="P10" s="155">
        <v>46022</v>
      </c>
      <c r="Q10" s="110" t="s">
        <v>114</v>
      </c>
      <c r="R10" s="110" t="s">
        <v>114</v>
      </c>
      <c r="S10" s="110" t="s">
        <v>114</v>
      </c>
      <c r="T10" s="110" t="s">
        <v>114</v>
      </c>
    </row>
    <row r="11" spans="1:21" x14ac:dyDescent="0.25">
      <c r="A11" s="142"/>
      <c r="B11" s="40" t="s">
        <v>139</v>
      </c>
      <c r="C11" s="125"/>
      <c r="D11" s="40"/>
      <c r="E11" s="139"/>
      <c r="F11" s="139"/>
      <c r="G11" s="139"/>
      <c r="H11" s="148"/>
      <c r="I11" s="148"/>
      <c r="J11" s="139"/>
      <c r="K11" s="139"/>
      <c r="L11" s="148"/>
      <c r="M11" s="125"/>
      <c r="N11" s="139"/>
      <c r="O11" s="156"/>
      <c r="P11" s="156"/>
      <c r="Q11" s="139"/>
      <c r="R11" s="139"/>
      <c r="S11" s="139"/>
      <c r="T11" s="139"/>
    </row>
    <row r="12" spans="1:21" ht="21" customHeight="1" x14ac:dyDescent="0.25">
      <c r="A12" s="140" t="s">
        <v>142</v>
      </c>
      <c r="B12" s="39" t="s">
        <v>126</v>
      </c>
      <c r="C12" s="123"/>
      <c r="D12" s="39"/>
      <c r="E12" s="110" t="s">
        <v>112</v>
      </c>
      <c r="F12" s="110" t="s">
        <v>113</v>
      </c>
      <c r="G12" s="110">
        <v>744</v>
      </c>
      <c r="H12" s="110">
        <v>90</v>
      </c>
      <c r="I12" s="110">
        <v>90</v>
      </c>
      <c r="J12" s="147">
        <f>T12/Q12*100</f>
        <v>81.313895312895269</v>
      </c>
      <c r="K12" s="147">
        <f>T12/Q12*100</f>
        <v>81.313895312895269</v>
      </c>
      <c r="L12" s="110"/>
      <c r="M12" s="123" t="s">
        <v>114</v>
      </c>
      <c r="N12" s="110" t="s">
        <v>112</v>
      </c>
      <c r="O12" s="155">
        <v>45930</v>
      </c>
      <c r="P12" s="155">
        <v>46022</v>
      </c>
      <c r="Q12" s="147">
        <v>435117.01</v>
      </c>
      <c r="R12" s="110" t="s">
        <v>114</v>
      </c>
      <c r="S12" s="147">
        <v>366010.59</v>
      </c>
      <c r="T12" s="147">
        <v>353810.59</v>
      </c>
    </row>
    <row r="13" spans="1:21" ht="144" customHeight="1" x14ac:dyDescent="0.25">
      <c r="A13" s="141"/>
      <c r="B13" s="40" t="s">
        <v>179</v>
      </c>
      <c r="C13" s="125"/>
      <c r="D13" s="40"/>
      <c r="E13" s="139"/>
      <c r="F13" s="139"/>
      <c r="G13" s="139"/>
      <c r="H13" s="139"/>
      <c r="I13" s="139"/>
      <c r="J13" s="148"/>
      <c r="K13" s="148"/>
      <c r="L13" s="139"/>
      <c r="M13" s="125"/>
      <c r="N13" s="139"/>
      <c r="O13" s="156"/>
      <c r="P13" s="156"/>
      <c r="Q13" s="148"/>
      <c r="R13" s="139"/>
      <c r="S13" s="148"/>
      <c r="T13" s="148"/>
      <c r="U13" s="48"/>
    </row>
    <row r="14" spans="1:21" ht="21" x14ac:dyDescent="0.25">
      <c r="A14" s="141"/>
      <c r="B14" s="41" t="s">
        <v>116</v>
      </c>
      <c r="C14" s="145"/>
      <c r="D14" s="79" t="s">
        <v>117</v>
      </c>
      <c r="E14" s="110" t="s">
        <v>138</v>
      </c>
      <c r="F14" s="110" t="s">
        <v>119</v>
      </c>
      <c r="G14" s="110">
        <v>1</v>
      </c>
      <c r="H14" s="110" t="s">
        <v>112</v>
      </c>
      <c r="I14" s="110">
        <v>1</v>
      </c>
      <c r="J14" s="110" t="s">
        <v>112</v>
      </c>
      <c r="K14" s="110">
        <v>1</v>
      </c>
      <c r="L14" s="110"/>
      <c r="M14" s="123" t="s">
        <v>114</v>
      </c>
      <c r="N14" s="110" t="s">
        <v>112</v>
      </c>
      <c r="O14" s="155">
        <v>45777</v>
      </c>
      <c r="P14" s="155">
        <v>45770</v>
      </c>
      <c r="Q14" s="110" t="s">
        <v>114</v>
      </c>
      <c r="R14" s="110" t="s">
        <v>114</v>
      </c>
      <c r="S14" s="110" t="s">
        <v>114</v>
      </c>
      <c r="T14" s="110" t="s">
        <v>114</v>
      </c>
    </row>
    <row r="15" spans="1:21" ht="65.25" customHeight="1" x14ac:dyDescent="0.25">
      <c r="A15" s="141"/>
      <c r="B15" s="40" t="s">
        <v>120</v>
      </c>
      <c r="C15" s="146"/>
      <c r="D15" s="81"/>
      <c r="E15" s="139"/>
      <c r="F15" s="139"/>
      <c r="G15" s="139"/>
      <c r="H15" s="139"/>
      <c r="I15" s="139"/>
      <c r="J15" s="139"/>
      <c r="K15" s="139"/>
      <c r="L15" s="139"/>
      <c r="M15" s="125"/>
      <c r="N15" s="139"/>
      <c r="O15" s="156"/>
      <c r="P15" s="156"/>
      <c r="Q15" s="139"/>
      <c r="R15" s="139"/>
      <c r="S15" s="139"/>
      <c r="T15" s="139"/>
    </row>
    <row r="16" spans="1:21" ht="15" customHeight="1" x14ac:dyDescent="0.25">
      <c r="A16" s="141"/>
      <c r="B16" s="41" t="s">
        <v>121</v>
      </c>
      <c r="C16" s="123"/>
      <c r="D16" s="38" t="s">
        <v>122</v>
      </c>
      <c r="E16" s="110"/>
      <c r="F16" s="110" t="s">
        <v>123</v>
      </c>
      <c r="G16" s="110">
        <v>383</v>
      </c>
      <c r="H16" s="147" t="s">
        <v>112</v>
      </c>
      <c r="I16" s="147">
        <v>391605.31</v>
      </c>
      <c r="J16" s="110" t="s">
        <v>112</v>
      </c>
      <c r="K16" s="147">
        <v>353810.59</v>
      </c>
      <c r="L16" s="147"/>
      <c r="M16" s="123" t="s">
        <v>114</v>
      </c>
      <c r="N16" s="110" t="s">
        <v>112</v>
      </c>
      <c r="O16" s="155">
        <v>45930</v>
      </c>
      <c r="P16" s="155">
        <v>46022</v>
      </c>
      <c r="Q16" s="110" t="s">
        <v>114</v>
      </c>
      <c r="R16" s="110" t="s">
        <v>114</v>
      </c>
      <c r="S16" s="110" t="s">
        <v>114</v>
      </c>
      <c r="T16" s="110" t="s">
        <v>114</v>
      </c>
    </row>
    <row r="17" spans="1:20" ht="15" customHeight="1" x14ac:dyDescent="0.25">
      <c r="A17" s="142"/>
      <c r="B17" s="40" t="s">
        <v>139</v>
      </c>
      <c r="C17" s="125"/>
      <c r="D17" s="40"/>
      <c r="E17" s="139"/>
      <c r="F17" s="139"/>
      <c r="G17" s="139"/>
      <c r="H17" s="148"/>
      <c r="I17" s="148"/>
      <c r="J17" s="139"/>
      <c r="K17" s="148"/>
      <c r="L17" s="148"/>
      <c r="M17" s="125"/>
      <c r="N17" s="139"/>
      <c r="O17" s="156"/>
      <c r="P17" s="156"/>
      <c r="Q17" s="139"/>
      <c r="R17" s="139"/>
      <c r="S17" s="139"/>
      <c r="T17" s="139"/>
    </row>
    <row r="18" spans="1:20" x14ac:dyDescent="0.25">
      <c r="A18" s="50" t="s">
        <v>129</v>
      </c>
      <c r="B18" s="51"/>
      <c r="C18" s="32"/>
      <c r="D18" s="51"/>
      <c r="E18" s="51"/>
      <c r="F18" s="51"/>
      <c r="G18" s="51"/>
      <c r="H18" s="51"/>
      <c r="I18" s="51"/>
      <c r="J18" s="51"/>
      <c r="K18" s="51"/>
      <c r="L18" s="51"/>
      <c r="M18" s="32"/>
      <c r="N18" s="51"/>
      <c r="O18" s="53"/>
      <c r="P18" s="54"/>
      <c r="Q18" s="54">
        <f>Q12+Q6</f>
        <v>596409.93000000005</v>
      </c>
      <c r="R18" s="54"/>
      <c r="S18" s="54">
        <f>S12+S6</f>
        <v>527303.51</v>
      </c>
      <c r="T18" s="54">
        <f>T12+T6</f>
        <v>353810.59</v>
      </c>
    </row>
    <row r="19" spans="1:20" x14ac:dyDescent="0.25">
      <c r="Q19" s="55"/>
    </row>
  </sheetData>
  <mergeCells count="127">
    <mergeCell ref="L3:L4"/>
    <mergeCell ref="H2:N2"/>
    <mergeCell ref="J3:K3"/>
    <mergeCell ref="H3:I3"/>
    <mergeCell ref="O3:O4"/>
    <mergeCell ref="P3:P4"/>
    <mergeCell ref="S2:T2"/>
    <mergeCell ref="T3:T4"/>
    <mergeCell ref="S3:S4"/>
    <mergeCell ref="R3:R4"/>
    <mergeCell ref="Q2:R2"/>
    <mergeCell ref="Q3:Q4"/>
    <mergeCell ref="O2:P2"/>
    <mergeCell ref="N3:N4"/>
    <mergeCell ref="M3:M4"/>
    <mergeCell ref="A2:A4"/>
    <mergeCell ref="B2:B4"/>
    <mergeCell ref="C2:C4"/>
    <mergeCell ref="D2:D4"/>
    <mergeCell ref="E2:E4"/>
    <mergeCell ref="F3:F4"/>
    <mergeCell ref="F2:G2"/>
    <mergeCell ref="G3:G4"/>
    <mergeCell ref="C8:C9"/>
    <mergeCell ref="E8:E9"/>
    <mergeCell ref="G8:G9"/>
    <mergeCell ref="F8:F9"/>
    <mergeCell ref="Q6:Q7"/>
    <mergeCell ref="R6:R7"/>
    <mergeCell ref="S6:S7"/>
    <mergeCell ref="T6:T7"/>
    <mergeCell ref="C6:C7"/>
    <mergeCell ref="E6:E7"/>
    <mergeCell ref="G6:G7"/>
    <mergeCell ref="F6:F7"/>
    <mergeCell ref="A6:A11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6:C17"/>
    <mergeCell ref="E16:E17"/>
    <mergeCell ref="F16:F17"/>
    <mergeCell ref="G16:G17"/>
    <mergeCell ref="A12:A17"/>
    <mergeCell ref="J10:J11"/>
    <mergeCell ref="K10:K11"/>
    <mergeCell ref="L10:L11"/>
    <mergeCell ref="M10:M11"/>
    <mergeCell ref="K8:K9"/>
    <mergeCell ref="J8:J9"/>
    <mergeCell ref="I8:I9"/>
    <mergeCell ref="H8:H9"/>
    <mergeCell ref="T16:T17"/>
    <mergeCell ref="S16:S17"/>
    <mergeCell ref="R16:R17"/>
    <mergeCell ref="Q16:Q17"/>
    <mergeCell ref="H16:H17"/>
    <mergeCell ref="O16:O17"/>
    <mergeCell ref="N16:N17"/>
    <mergeCell ref="M16:M17"/>
    <mergeCell ref="L16:L17"/>
    <mergeCell ref="K16:K17"/>
    <mergeCell ref="J16:J17"/>
    <mergeCell ref="I16:I17"/>
    <mergeCell ref="P16:P17"/>
    <mergeCell ref="S10:S11"/>
    <mergeCell ref="T10:T11"/>
    <mergeCell ref="N10:N11"/>
    <mergeCell ref="O10:O11"/>
    <mergeCell ref="P10:P11"/>
    <mergeCell ref="Q10:Q11"/>
    <mergeCell ref="R10:R11"/>
    <mergeCell ref="T8:T9"/>
    <mergeCell ref="S8:S9"/>
    <mergeCell ref="R8:R9"/>
    <mergeCell ref="Q8:Q9"/>
    <mergeCell ref="P8:P9"/>
    <mergeCell ref="O8:O9"/>
    <mergeCell ref="N8:N9"/>
    <mergeCell ref="M8:M9"/>
    <mergeCell ref="L8:L9"/>
    <mergeCell ref="S14:S15"/>
    <mergeCell ref="T14:T15"/>
    <mergeCell ref="T12:T13"/>
    <mergeCell ref="S12:S13"/>
    <mergeCell ref="R12:R13"/>
    <mergeCell ref="Q12:Q13"/>
    <mergeCell ref="J12:J13"/>
    <mergeCell ref="O12:O13"/>
    <mergeCell ref="N12:N13"/>
    <mergeCell ref="M12:M13"/>
    <mergeCell ref="L12:L13"/>
    <mergeCell ref="K12:K13"/>
    <mergeCell ref="P12:P13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C14:C15"/>
    <mergeCell ref="F14:F15"/>
    <mergeCell ref="G14:G15"/>
    <mergeCell ref="E14:E15"/>
    <mergeCell ref="I12:I13"/>
    <mergeCell ref="I10:I11"/>
    <mergeCell ref="H12:H13"/>
    <mergeCell ref="H10:H11"/>
    <mergeCell ref="G12:G13"/>
    <mergeCell ref="F12:F13"/>
    <mergeCell ref="F10:F11"/>
    <mergeCell ref="G10:G11"/>
    <mergeCell ref="E10:E11"/>
    <mergeCell ref="E12:E13"/>
    <mergeCell ref="C10:C11"/>
    <mergeCell ref="C12:C13"/>
    <mergeCell ref="H14:H15"/>
    <mergeCell ref="I14:I15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P8" sqref="P8:P9"/>
    </sheetView>
  </sheetViews>
  <sheetFormatPr defaultColWidth="9.140625" defaultRowHeight="15" x14ac:dyDescent="0.25"/>
  <cols>
    <col min="1" max="1" width="12.85546875" style="36" customWidth="1"/>
    <col min="2" max="2" width="29.5703125" style="36" customWidth="1"/>
    <col min="3" max="3" width="10.85546875" hidden="1" customWidth="1"/>
    <col min="4" max="4" width="13.28515625" style="36" customWidth="1"/>
    <col min="5" max="5" width="11.140625" style="36" customWidth="1"/>
    <col min="6" max="6" width="7.28515625" style="36" customWidth="1"/>
    <col min="7" max="7" width="5.85546875" style="36" customWidth="1"/>
    <col min="8" max="8" width="9.140625" style="36" customWidth="1"/>
    <col min="9" max="9" width="8.42578125" style="36" customWidth="1"/>
    <col min="10" max="10" width="8.140625" style="36" customWidth="1"/>
    <col min="11" max="12" width="9.140625" style="36" bestFit="1" customWidth="1"/>
    <col min="13" max="13" width="7.5703125" hidden="1" customWidth="1"/>
    <col min="14" max="14" width="7.5703125" style="36" customWidth="1"/>
    <col min="15" max="16" width="9.140625" style="36" customWidth="1"/>
    <col min="17" max="17" width="10.140625" style="36" customWidth="1"/>
    <col min="18" max="18" width="9.140625" style="36" customWidth="1"/>
    <col min="19" max="19" width="10.5703125" style="36" customWidth="1"/>
    <col min="20" max="20" width="10.7109375" style="36" customWidth="1"/>
  </cols>
  <sheetData>
    <row r="1" spans="1:20" ht="15.75" x14ac:dyDescent="0.25">
      <c r="B1" s="9"/>
      <c r="C1" s="17"/>
      <c r="D1" s="9"/>
      <c r="E1" s="9"/>
      <c r="F1" s="9"/>
      <c r="G1" s="9"/>
      <c r="H1" s="9" t="s">
        <v>86</v>
      </c>
      <c r="I1" s="9"/>
      <c r="J1" s="9"/>
      <c r="K1" s="9"/>
      <c r="L1" s="9"/>
      <c r="M1" s="17"/>
      <c r="N1" s="9"/>
      <c r="O1" s="9"/>
      <c r="P1" s="9"/>
      <c r="Q1" s="9"/>
      <c r="R1" s="9">
        <v>2018</v>
      </c>
      <c r="S1" s="9"/>
      <c r="T1" s="9"/>
    </row>
    <row r="2" spans="1:20" ht="70.5" customHeight="1" x14ac:dyDescent="0.25">
      <c r="A2" s="110" t="s">
        <v>87</v>
      </c>
      <c r="B2" s="110" t="s">
        <v>130</v>
      </c>
      <c r="C2" s="123" t="s">
        <v>89</v>
      </c>
      <c r="D2" s="110" t="s">
        <v>89</v>
      </c>
      <c r="E2" s="110" t="s">
        <v>90</v>
      </c>
      <c r="F2" s="110" t="s">
        <v>131</v>
      </c>
      <c r="G2" s="111"/>
      <c r="H2" s="110" t="s">
        <v>132</v>
      </c>
      <c r="I2" s="151"/>
      <c r="J2" s="151"/>
      <c r="K2" s="151"/>
      <c r="L2" s="151"/>
      <c r="M2" s="151"/>
      <c r="N2" s="111"/>
      <c r="O2" s="110" t="s">
        <v>93</v>
      </c>
      <c r="P2" s="111"/>
      <c r="Q2" s="110" t="s">
        <v>133</v>
      </c>
      <c r="R2" s="111"/>
      <c r="S2" s="110" t="s">
        <v>134</v>
      </c>
      <c r="T2" s="111"/>
    </row>
    <row r="3" spans="1:20" ht="15" customHeight="1" x14ac:dyDescent="0.25">
      <c r="A3" s="138"/>
      <c r="B3" s="138"/>
      <c r="C3" s="124"/>
      <c r="D3" s="138"/>
      <c r="E3" s="138"/>
      <c r="F3" s="152" t="s">
        <v>96</v>
      </c>
      <c r="G3" s="110" t="s">
        <v>97</v>
      </c>
      <c r="H3" s="152" t="s">
        <v>98</v>
      </c>
      <c r="I3" s="154"/>
      <c r="J3" s="152" t="s">
        <v>99</v>
      </c>
      <c r="K3" s="154"/>
      <c r="L3" s="152" t="s">
        <v>100</v>
      </c>
      <c r="M3" s="126" t="s">
        <v>101</v>
      </c>
      <c r="N3" s="152" t="s">
        <v>101</v>
      </c>
      <c r="O3" s="152" t="s">
        <v>102</v>
      </c>
      <c r="P3" s="152" t="s">
        <v>103</v>
      </c>
      <c r="Q3" s="152" t="s">
        <v>104</v>
      </c>
      <c r="R3" s="152" t="s">
        <v>105</v>
      </c>
      <c r="S3" s="152" t="s">
        <v>106</v>
      </c>
      <c r="T3" s="152" t="s">
        <v>107</v>
      </c>
    </row>
    <row r="4" spans="1:20" ht="30" x14ac:dyDescent="0.25">
      <c r="A4" s="139"/>
      <c r="B4" s="139"/>
      <c r="C4" s="125"/>
      <c r="D4" s="139"/>
      <c r="E4" s="139"/>
      <c r="F4" s="153"/>
      <c r="G4" s="139"/>
      <c r="H4" s="37" t="s">
        <v>135</v>
      </c>
      <c r="I4" s="37" t="s">
        <v>109</v>
      </c>
      <c r="J4" s="37" t="s">
        <v>135</v>
      </c>
      <c r="K4" s="37" t="s">
        <v>109</v>
      </c>
      <c r="L4" s="153"/>
      <c r="M4" s="127"/>
      <c r="N4" s="153"/>
      <c r="O4" s="153"/>
      <c r="P4" s="153"/>
      <c r="Q4" s="153"/>
      <c r="R4" s="153"/>
      <c r="S4" s="153"/>
      <c r="T4" s="153"/>
    </row>
    <row r="5" spans="1:20" x14ac:dyDescent="0.25">
      <c r="A5" s="15">
        <v>1</v>
      </c>
      <c r="B5" s="15">
        <v>2</v>
      </c>
      <c r="C5" s="18">
        <v>3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8">
        <v>12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</row>
    <row r="6" spans="1:20" ht="21" customHeight="1" x14ac:dyDescent="0.25">
      <c r="A6" s="140" t="s">
        <v>146</v>
      </c>
      <c r="B6" s="39" t="s">
        <v>111</v>
      </c>
      <c r="C6" s="123"/>
      <c r="D6" s="39"/>
      <c r="E6" s="110" t="s">
        <v>112</v>
      </c>
      <c r="F6" s="110" t="s">
        <v>113</v>
      </c>
      <c r="G6" s="110">
        <v>744</v>
      </c>
      <c r="H6" s="149">
        <v>100</v>
      </c>
      <c r="I6" s="149">
        <v>100</v>
      </c>
      <c r="J6" s="149">
        <f>K10/I10*100</f>
        <v>81.250001112966046</v>
      </c>
      <c r="K6" s="149">
        <f>J6</f>
        <v>81.250001112966046</v>
      </c>
      <c r="L6" s="149"/>
      <c r="M6" s="123" t="s">
        <v>114</v>
      </c>
      <c r="N6" s="110" t="s">
        <v>112</v>
      </c>
      <c r="O6" s="155">
        <v>45838</v>
      </c>
      <c r="P6" s="155">
        <v>46022</v>
      </c>
      <c r="Q6" s="147">
        <v>599000</v>
      </c>
      <c r="R6" s="110" t="s">
        <v>114</v>
      </c>
      <c r="S6" s="147">
        <v>365015.63</v>
      </c>
      <c r="T6" s="147">
        <f>S6</f>
        <v>365015.63</v>
      </c>
    </row>
    <row r="7" spans="1:20" ht="51.75" customHeight="1" x14ac:dyDescent="0.25">
      <c r="A7" s="141"/>
      <c r="B7" s="40" t="s">
        <v>180</v>
      </c>
      <c r="C7" s="125"/>
      <c r="D7" s="40"/>
      <c r="E7" s="139"/>
      <c r="F7" s="139"/>
      <c r="G7" s="139"/>
      <c r="H7" s="150"/>
      <c r="I7" s="150"/>
      <c r="J7" s="150"/>
      <c r="K7" s="150"/>
      <c r="L7" s="150"/>
      <c r="M7" s="125"/>
      <c r="N7" s="139"/>
      <c r="O7" s="156"/>
      <c r="P7" s="156"/>
      <c r="Q7" s="148"/>
      <c r="R7" s="139"/>
      <c r="S7" s="148"/>
      <c r="T7" s="148"/>
    </row>
    <row r="8" spans="1:20" ht="15" customHeight="1" x14ac:dyDescent="0.25">
      <c r="A8" s="141"/>
      <c r="B8" s="41" t="s">
        <v>116</v>
      </c>
      <c r="C8" s="123"/>
      <c r="D8" s="79" t="s">
        <v>117</v>
      </c>
      <c r="E8" s="110" t="s">
        <v>138</v>
      </c>
      <c r="F8" s="110" t="s">
        <v>119</v>
      </c>
      <c r="G8" s="110">
        <v>796</v>
      </c>
      <c r="H8" s="110" t="s">
        <v>112</v>
      </c>
      <c r="I8" s="110">
        <v>1</v>
      </c>
      <c r="J8" s="110" t="s">
        <v>112</v>
      </c>
      <c r="K8" s="110">
        <v>1</v>
      </c>
      <c r="L8" s="110"/>
      <c r="M8" s="123" t="s">
        <v>114</v>
      </c>
      <c r="N8" s="110" t="s">
        <v>112</v>
      </c>
      <c r="O8" s="182">
        <v>45654</v>
      </c>
      <c r="P8" s="155">
        <v>46016</v>
      </c>
      <c r="Q8" s="110" t="s">
        <v>114</v>
      </c>
      <c r="R8" s="110" t="s">
        <v>114</v>
      </c>
      <c r="S8" s="110" t="s">
        <v>114</v>
      </c>
      <c r="T8" s="110" t="s">
        <v>114</v>
      </c>
    </row>
    <row r="9" spans="1:20" ht="56.25" customHeight="1" x14ac:dyDescent="0.25">
      <c r="A9" s="141"/>
      <c r="B9" s="80" t="s">
        <v>162</v>
      </c>
      <c r="C9" s="125"/>
      <c r="D9" s="81"/>
      <c r="E9" s="138"/>
      <c r="F9" s="139"/>
      <c r="G9" s="139"/>
      <c r="H9" s="139"/>
      <c r="I9" s="139"/>
      <c r="J9" s="139"/>
      <c r="K9" s="139"/>
      <c r="L9" s="139"/>
      <c r="M9" s="125"/>
      <c r="N9" s="139"/>
      <c r="O9" s="183"/>
      <c r="P9" s="156"/>
      <c r="Q9" s="139"/>
      <c r="R9" s="139"/>
      <c r="S9" s="139"/>
      <c r="T9" s="139"/>
    </row>
    <row r="10" spans="1:20" ht="15.75" customHeight="1" x14ac:dyDescent="0.25">
      <c r="A10" s="141"/>
      <c r="B10" s="82" t="s">
        <v>163</v>
      </c>
      <c r="C10" s="123"/>
      <c r="D10" s="38" t="s">
        <v>122</v>
      </c>
      <c r="E10" s="138"/>
      <c r="F10" s="110" t="s">
        <v>123</v>
      </c>
      <c r="G10" s="110">
        <v>383</v>
      </c>
      <c r="H10" s="147" t="s">
        <v>112</v>
      </c>
      <c r="I10" s="147">
        <v>449250</v>
      </c>
      <c r="J10" s="147" t="s">
        <v>112</v>
      </c>
      <c r="K10" s="147">
        <f>T6</f>
        <v>365015.63</v>
      </c>
      <c r="L10" s="147"/>
      <c r="M10" s="123" t="s">
        <v>114</v>
      </c>
      <c r="N10" s="110" t="s">
        <v>112</v>
      </c>
      <c r="O10" s="155">
        <v>45838</v>
      </c>
      <c r="P10" s="155">
        <v>46022</v>
      </c>
      <c r="Q10" s="110" t="s">
        <v>114</v>
      </c>
      <c r="R10" s="110" t="s">
        <v>114</v>
      </c>
      <c r="S10" s="110" t="s">
        <v>114</v>
      </c>
      <c r="T10" s="110" t="s">
        <v>114</v>
      </c>
    </row>
    <row r="11" spans="1:20" ht="12" customHeight="1" x14ac:dyDescent="0.25">
      <c r="A11" s="142"/>
      <c r="B11" s="80" t="s">
        <v>124</v>
      </c>
      <c r="C11" s="125"/>
      <c r="D11" s="40"/>
      <c r="E11" s="139"/>
      <c r="F11" s="139"/>
      <c r="G11" s="139"/>
      <c r="H11" s="148"/>
      <c r="I11" s="148"/>
      <c r="J11" s="148"/>
      <c r="K11" s="148"/>
      <c r="L11" s="148"/>
      <c r="M11" s="125"/>
      <c r="N11" s="139"/>
      <c r="O11" s="156"/>
      <c r="P11" s="156"/>
      <c r="Q11" s="139"/>
      <c r="R11" s="139"/>
      <c r="S11" s="139"/>
      <c r="T11" s="139"/>
    </row>
    <row r="12" spans="1:20" x14ac:dyDescent="0.25">
      <c r="A12" s="50" t="s">
        <v>129</v>
      </c>
      <c r="B12" s="51"/>
      <c r="C12" s="32"/>
      <c r="D12" s="51"/>
      <c r="E12" s="51"/>
      <c r="F12" s="51"/>
      <c r="G12" s="51"/>
      <c r="H12" s="51"/>
      <c r="I12" s="51"/>
      <c r="J12" s="51"/>
      <c r="K12" s="51"/>
      <c r="L12" s="51"/>
      <c r="M12" s="32"/>
      <c r="N12" s="51"/>
      <c r="O12" s="53"/>
      <c r="P12" s="54"/>
      <c r="Q12" s="54">
        <f>Q6</f>
        <v>599000</v>
      </c>
      <c r="R12" s="54"/>
      <c r="S12" s="54">
        <f>S6</f>
        <v>365015.63</v>
      </c>
      <c r="T12" s="54">
        <f>T6</f>
        <v>365015.63</v>
      </c>
    </row>
    <row r="13" spans="1:20" x14ac:dyDescent="0.25">
      <c r="Q13" s="55"/>
    </row>
    <row r="15" spans="1:20" x14ac:dyDescent="0.25">
      <c r="Q15" s="84"/>
    </row>
  </sheetData>
  <mergeCells count="74">
    <mergeCell ref="P10:P11"/>
    <mergeCell ref="Q10:Q11"/>
    <mergeCell ref="R10:R11"/>
    <mergeCell ref="S10:S11"/>
    <mergeCell ref="T10:T11"/>
    <mergeCell ref="L8:L9"/>
    <mergeCell ref="O10:O11"/>
    <mergeCell ref="N10:N11"/>
    <mergeCell ref="M10:M11"/>
    <mergeCell ref="L10:L11"/>
    <mergeCell ref="L6:L7"/>
    <mergeCell ref="K6:K7"/>
    <mergeCell ref="J6:J7"/>
    <mergeCell ref="I6:I7"/>
    <mergeCell ref="C6:C7"/>
    <mergeCell ref="F6:F7"/>
    <mergeCell ref="H6:H7"/>
    <mergeCell ref="G6:G7"/>
    <mergeCell ref="E6:E7"/>
    <mergeCell ref="R6:R7"/>
    <mergeCell ref="S6:S7"/>
    <mergeCell ref="T6:T7"/>
    <mergeCell ref="T8:T9"/>
    <mergeCell ref="S8:S9"/>
    <mergeCell ref="R8:R9"/>
    <mergeCell ref="M6:M7"/>
    <mergeCell ref="N6:N7"/>
    <mergeCell ref="P8:P9"/>
    <mergeCell ref="Q8:Q9"/>
    <mergeCell ref="Q6:Q7"/>
    <mergeCell ref="O6:O7"/>
    <mergeCell ref="P6:P7"/>
    <mergeCell ref="O8:O9"/>
    <mergeCell ref="N8:N9"/>
    <mergeCell ref="M8:M9"/>
    <mergeCell ref="H8:H9"/>
    <mergeCell ref="I8:I9"/>
    <mergeCell ref="J8:J9"/>
    <mergeCell ref="K8:K9"/>
    <mergeCell ref="F10:F11"/>
    <mergeCell ref="G10:G11"/>
    <mergeCell ref="H10:H11"/>
    <mergeCell ref="I10:I11"/>
    <mergeCell ref="J10:J11"/>
    <mergeCell ref="K10:K11"/>
    <mergeCell ref="A2:A4"/>
    <mergeCell ref="A6:A11"/>
    <mergeCell ref="C10:C11"/>
    <mergeCell ref="C8:C9"/>
    <mergeCell ref="S2:T2"/>
    <mergeCell ref="T3:T4"/>
    <mergeCell ref="S3:S4"/>
    <mergeCell ref="Q2:R2"/>
    <mergeCell ref="R3:R4"/>
    <mergeCell ref="Q3:Q4"/>
    <mergeCell ref="O2:P2"/>
    <mergeCell ref="P3:P4"/>
    <mergeCell ref="O3:O4"/>
    <mergeCell ref="E8:E11"/>
    <mergeCell ref="F8:F9"/>
    <mergeCell ref="G8:G9"/>
    <mergeCell ref="H3:I3"/>
    <mergeCell ref="J3:K3"/>
    <mergeCell ref="H2:N2"/>
    <mergeCell ref="L3:L4"/>
    <mergeCell ref="M3:M4"/>
    <mergeCell ref="N3:N4"/>
    <mergeCell ref="B2:B4"/>
    <mergeCell ref="C2:C4"/>
    <mergeCell ref="D2:D4"/>
    <mergeCell ref="E2:E4"/>
    <mergeCell ref="F3:F4"/>
    <mergeCell ref="F2:G2"/>
    <mergeCell ref="G3:G4"/>
  </mergeCells>
  <hyperlinks>
    <hyperlink ref="G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15</vt:i4>
      </vt:variant>
    </vt:vector>
  </HeadingPairs>
  <TitlesOfParts>
    <vt:vector size="45" baseType="lpstr">
      <vt:lpstr>1 раздел</vt:lpstr>
      <vt:lpstr>1.2002</vt:lpstr>
      <vt:lpstr>2.2003</vt:lpstr>
      <vt:lpstr>3.2008</vt:lpstr>
      <vt:lpstr>4.2010</vt:lpstr>
      <vt:lpstr>5.2011</vt:lpstr>
      <vt:lpstr>6.2012</vt:lpstr>
      <vt:lpstr>7.2004 </vt:lpstr>
      <vt:lpstr>8.2018</vt:lpstr>
      <vt:lpstr>9.2019</vt:lpstr>
      <vt:lpstr>10.2028</vt:lpstr>
      <vt:lpstr>11.2032</vt:lpstr>
      <vt:lpstr>12.2033</vt:lpstr>
      <vt:lpstr>13.2034</vt:lpstr>
      <vt:lpstr>14.2038</vt:lpstr>
      <vt:lpstr>15.2046</vt:lpstr>
      <vt:lpstr>16.2047</vt:lpstr>
      <vt:lpstr>16.1.2048</vt:lpstr>
      <vt:lpstr>17.2049</vt:lpstr>
      <vt:lpstr>18.2050</vt:lpstr>
      <vt:lpstr>19.2001</vt:lpstr>
      <vt:lpstr>20.2005</vt:lpstr>
      <vt:lpstr>21.2015</vt:lpstr>
      <vt:lpstr>22.2022</vt:lpstr>
      <vt:lpstr>23.2026</vt:lpstr>
      <vt:lpstr>24.2035</vt:lpstr>
      <vt:lpstr>25.2036</vt:lpstr>
      <vt:lpstr>26.2044</vt:lpstr>
      <vt:lpstr>27.2041</vt:lpstr>
      <vt:lpstr>28.2014</vt:lpstr>
      <vt:lpstr>'1 раздел'!sub_4001</vt:lpstr>
      <vt:lpstr>'1 раздел'!sub_4011</vt:lpstr>
      <vt:lpstr>'1 раздел'!sub_4012</vt:lpstr>
      <vt:lpstr>'1 раздел'!sub_4013</vt:lpstr>
      <vt:lpstr>'1 раздел'!sub_4014</vt:lpstr>
      <vt:lpstr>'1 раздел'!sub_4100</vt:lpstr>
      <vt:lpstr>'1 раздел'!sub_41001</vt:lpstr>
      <vt:lpstr>'1 раздел'!sub_4111</vt:lpstr>
      <vt:lpstr>'1 раздел'!sub_4112</vt:lpstr>
      <vt:lpstr>'1 раздел'!sub_4113</vt:lpstr>
      <vt:lpstr>'1 раздел'!sub_4131</vt:lpstr>
      <vt:lpstr>'1 раздел'!sub_4132</vt:lpstr>
      <vt:lpstr>'1 раздел'!sub_4141</vt:lpstr>
      <vt:lpstr>'1 раздел'!sub_4142</vt:lpstr>
      <vt:lpstr>'1 раздел'!sub_4200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Вагина Ж.Е.</cp:lastModifiedBy>
  <cp:lastPrinted>2025-10-30T04:28:41Z</cp:lastPrinted>
  <dcterms:modified xsi:type="dcterms:W3CDTF">2025-10-30T05:48:03Z</dcterms:modified>
</cp:coreProperties>
</file>